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0" windowWidth="19320" windowHeight="7950" activeTab="0"/>
  </bookViews>
  <sheets>
    <sheet name="1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<sst xmlns="http://schemas.openxmlformats.org/spreadsheetml/2006/main" count="35" uniqueCount="35">
  <si>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Исполнение</t>
  </si>
  <si>
    <t>% исполнения</t>
  </si>
  <si>
    <t>тыс. рублей</t>
  </si>
  <si>
    <t>Налог на доходы физических лиц</t>
  </si>
  <si>
    <t>Акцизы по подакцизным  товарам (продукции), производимым на территории РФ</t>
  </si>
  <si>
    <t>Безвозмездные поступления, всего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</si>
  <si>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</si>
  <si>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</si>
  <si>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</si>
  <si>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</si>
  <si>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</si>
  <si>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</si>
  <si>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</si>
  <si>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</si>
  <si>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Социальная политика</t>
  </si>
  <si>
    <t>ИТОГО РАСХОДОВ</t>
  </si>
  <si>
    <t>Налоговые доходы</t>
  </si>
  <si>
    <t>Налог на совокупный доход</t>
  </si>
  <si>
    <t>Иные налоговые доходы</t>
  </si>
  <si>
    <t>Неналоговые доходы</t>
  </si>
  <si>
    <t>Прочие неналоговые доходы</t>
  </si>
  <si>
    <t>Налоги на имущество</t>
  </si>
  <si>
    <t>ИТОГО ДОХОДОВ</t>
  </si>
  <si>
    <t>-дотации</t>
  </si>
  <si>
    <t xml:space="preserve">-субсидии </t>
  </si>
  <si>
    <t>-субвенции</t>
  </si>
  <si>
    <t>-иные межбюджетные трансферты</t>
  </si>
  <si>
    <t xml:space="preserve"> -Земельный налог</t>
  </si>
  <si>
    <t xml:space="preserve">  -Налог на имущество физических лиц</t>
  </si>
  <si>
    <r>
      <t xml:space="preserve">в том числе </t>
    </r>
    <r>
      <rPr>
        <i/>
        <sz val="11"/>
        <color indexed="8"/>
        <rFont val="Arial"/>
        <family val="2"/>
      </rPr>
      <t>из республиканского бюджета:</t>
    </r>
  </si>
  <si>
    <t>Информация об исполнении бюджета муниципального образования "Игнатьевское сельское поселение"</t>
  </si>
  <si>
    <t>Бюджет МО "Игнатьевское сельское поселение"</t>
  </si>
  <si>
    <r>
      <t xml:space="preserve">Утвержденный бюджет </t>
    </r>
    <r>
      <rPr>
        <sz val="11"/>
        <color indexed="10"/>
        <rFont val="Arial"/>
        <family val="2"/>
      </rPr>
      <t>на 2022 год</t>
    </r>
  </si>
  <si>
    <t>Физическая культура и спор</t>
  </si>
  <si>
    <t>на 01.01.2023г.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</si>
</sst>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8"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2"/>
    </font>
    <font>
      <sz val="12"/>
      <name val="Arial Cyr"/>
      <family val="2"/>
    </font>
    <font>
      <sz val="11"/>
      <name val="Arial Cyr"/>
      <family val="2"/>
    </font>
    <font>
      <sz val="12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medium"/>
    </border>
    <border>
      <left style="thin"/>
      <right style="thin"/>
      <top style="thin">
        <color indexed="8"/>
      </top>
      <bottom style="medium"/>
    </border>
    <border>
      <left/>
      <right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172" fontId="1" fillId="33" borderId="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vertical="center" wrapText="1"/>
    </xf>
    <xf numFmtId="172" fontId="5" fillId="33" borderId="1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 wrapText="1"/>
    </xf>
    <xf numFmtId="172" fontId="2" fillId="33" borderId="11" xfId="0" applyNumberFormat="1" applyFont="1" applyFill="1" applyBorder="1" applyAlignment="1">
      <alignment horizontal="right" vertical="center"/>
    </xf>
    <xf numFmtId="172" fontId="2" fillId="33" borderId="12" xfId="0" applyNumberFormat="1" applyFont="1" applyFill="1" applyBorder="1" applyAlignment="1">
      <alignment horizontal="right" vertical="center"/>
    </xf>
    <xf numFmtId="172" fontId="2" fillId="33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172" fontId="2" fillId="33" borderId="0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 wrapText="1"/>
    </xf>
    <xf numFmtId="172" fontId="2" fillId="0" borderId="13" xfId="0" applyNumberFormat="1" applyFont="1" applyBorder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172" fontId="5" fillId="0" borderId="14" xfId="0" applyNumberFormat="1" applyFont="1" applyBorder="1" applyAlignment="1">
      <alignment vertical="center"/>
    </xf>
    <xf numFmtId="172" fontId="5" fillId="33" borderId="14" xfId="0" applyNumberFormat="1" applyFont="1" applyFill="1" applyBorder="1" applyAlignment="1">
      <alignment horizontal="right" vertical="center"/>
    </xf>
    <xf numFmtId="172" fontId="5" fillId="33" borderId="15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172" fontId="8" fillId="0" borderId="17" xfId="0" applyNumberFormat="1" applyFont="1" applyBorder="1" applyAlignment="1">
      <alignment vertical="center"/>
    </xf>
    <xf numFmtId="172" fontId="8" fillId="0" borderId="18" xfId="0" applyNumberFormat="1" applyFont="1" applyBorder="1" applyAlignment="1">
      <alignment vertical="center"/>
    </xf>
    <xf numFmtId="172" fontId="8" fillId="33" borderId="17" xfId="0" applyNumberFormat="1" applyFont="1" applyFill="1" applyBorder="1" applyAlignment="1">
      <alignment horizontal="right" vertical="center"/>
    </xf>
    <xf numFmtId="172" fontId="8" fillId="33" borderId="18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172" fontId="12" fillId="0" borderId="11" xfId="0" applyNumberFormat="1" applyFont="1" applyBorder="1" applyAlignment="1" applyProtection="1">
      <alignment horizontal="right" vertical="center" wrapText="1"/>
      <protection locked="0"/>
    </xf>
    <xf numFmtId="172" fontId="13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4" fillId="0" borderId="11" xfId="0" applyNumberFormat="1" applyFont="1" applyFill="1" applyBorder="1" applyAlignment="1">
      <alignment horizontal="right" shrinkToFit="1"/>
    </xf>
    <xf numFmtId="172" fontId="12" fillId="0" borderId="11" xfId="0" applyNumberFormat="1" applyFont="1" applyFill="1" applyBorder="1" applyAlignment="1">
      <alignment horizontal="right" shrinkToFit="1"/>
    </xf>
    <xf numFmtId="0" fontId="2" fillId="0" borderId="19" xfId="0" applyFont="1" applyBorder="1" applyAlignment="1">
      <alignment vertical="center" wrapText="1"/>
    </xf>
    <xf numFmtId="172" fontId="2" fillId="33" borderId="20" xfId="0" applyNumberFormat="1" applyFont="1" applyFill="1" applyBorder="1" applyAlignment="1">
      <alignment horizontal="right" vertical="center"/>
    </xf>
    <xf numFmtId="172" fontId="2" fillId="33" borderId="21" xfId="0" applyNumberFormat="1" applyFont="1" applyFill="1" applyBorder="1" applyAlignment="1">
      <alignment horizontal="right" vertical="center"/>
    </xf>
    <xf numFmtId="172" fontId="2" fillId="33" borderId="13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9" fillId="0" borderId="22" xfId="0" applyFont="1" applyBorder="1" applyAlignment="1">
      <alignment horizontal="center" vertical="center"/>
    </xf>
    <xf numFmtId="0" fontId="1" fillId="0" borderId="10" xfId="0" applyFont="1" applyBorder="1" applyAlignment="1">
      <alignment vertical="top"/>
    </xf>
    <xf numFmtId="0" fontId="2" fillId="0" borderId="23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="120" zoomScaleNormal="120" zoomScalePageLayoutView="0" workbookViewId="0" topLeftCell="A13">
      <selection activeCell="C40" sqref="C40"/>
    </sheetView>
  </sheetViews>
  <sheetFormatPr defaultColWidth="9.140625" defaultRowHeight="15"/>
  <cols>
    <col min="1" max="1" width="45.421875" style="0" customWidth="1"/>
    <col min="2" max="2" width="16.00390625" style="0" customWidth="1"/>
    <col min="3" max="3" width="15.57421875" style="0" customWidth="1"/>
    <col min="4" max="4" width="12.140625" style="0" customWidth="1"/>
    <col min="6" max="6" width="10.28125" style="0" bestFit="1" customWidth="1"/>
  </cols>
  <sheetData>
    <row r="1" spans="1:5" ht="15" customHeight="1">
      <c r="A1" s="4" t="s">
        <v>30</v>
      </c>
      <c r="B1" s="2"/>
      <c r="C1" s="2"/>
      <c r="D1" s="2"/>
      <c r="E1" s="3"/>
    </row>
    <row r="2" spans="1:5" ht="15" customHeight="1">
      <c r="A2" s="40" t="s">
        <v>34</v>
      </c>
      <c r="B2" s="40"/>
      <c r="C2" s="40"/>
      <c r="D2" s="40"/>
      <c r="E2" s="40"/>
    </row>
    <row r="3" spans="1:4" ht="15" customHeight="1">
      <c r="A3" s="1"/>
      <c r="B3" s="40"/>
      <c r="C3" s="40"/>
      <c r="D3" s="40"/>
    </row>
    <row r="4" spans="1:4" ht="15" customHeight="1">
      <c r="A4" s="1"/>
      <c r="B4" s="1"/>
      <c r="C4" s="1"/>
      <c r="D4" s="1" t="s">
        <v>2</v>
      </c>
    </row>
    <row r="5" spans="1:4" ht="36.75" customHeight="1">
      <c r="A5" s="42"/>
      <c r="B5" s="43" t="s">
        <v>31</v>
      </c>
      <c r="C5" s="44"/>
      <c r="D5" s="45"/>
    </row>
    <row r="6" spans="1:4" ht="48.75" customHeight="1">
      <c r="A6" s="42"/>
      <c r="B6" s="29" t="s">
        <v>32</v>
      </c>
      <c r="C6" s="29" t="s">
        <v>0</v>
      </c>
      <c r="D6" s="30" t="s">
        <v>1</v>
      </c>
    </row>
    <row r="7" spans="1:4" ht="18">
      <c r="A7" s="46" t="s">
        <v>6</v>
      </c>
      <c r="B7" s="47"/>
      <c r="C7" s="47"/>
      <c r="D7" s="48"/>
    </row>
    <row r="8" spans="1:4" ht="15">
      <c r="A8" s="7" t="s">
        <v>16</v>
      </c>
      <c r="B8" s="8">
        <f>B9+B10+B11+B12+B15</f>
        <v>2312</v>
      </c>
      <c r="C8" s="8">
        <f>C9+C10+C11+C12+C15</f>
        <v>2364.7</v>
      </c>
      <c r="D8" s="9">
        <f aca="true" t="shared" si="0" ref="D8:D17">C8/B8*100</f>
        <v>102.27941176470587</v>
      </c>
    </row>
    <row r="9" spans="1:4" ht="15">
      <c r="A9" s="10" t="s">
        <v>3</v>
      </c>
      <c r="B9" s="31">
        <v>210</v>
      </c>
      <c r="C9" s="13">
        <v>242.5</v>
      </c>
      <c r="D9" s="13">
        <f t="shared" si="0"/>
        <v>115.47619047619047</v>
      </c>
    </row>
    <row r="10" spans="1:4" ht="39.75" customHeight="1">
      <c r="A10" s="10" t="s">
        <v>4</v>
      </c>
      <c r="B10" s="11">
        <v>860</v>
      </c>
      <c r="C10" s="12">
        <v>855.9</v>
      </c>
      <c r="D10" s="13">
        <f t="shared" si="0"/>
        <v>99.52325581395348</v>
      </c>
    </row>
    <row r="11" spans="1:4" ht="19.5" customHeight="1">
      <c r="A11" s="10" t="s">
        <v>17</v>
      </c>
      <c r="B11" s="32">
        <v>5.7</v>
      </c>
      <c r="C11" s="12">
        <v>3.3</v>
      </c>
      <c r="D11" s="13">
        <f t="shared" si="0"/>
        <v>57.89473684210525</v>
      </c>
    </row>
    <row r="12" spans="1:4" ht="19.5" customHeight="1">
      <c r="A12" s="10" t="s">
        <v>21</v>
      </c>
      <c r="B12" s="11">
        <f>B13+B14</f>
        <v>1235.3</v>
      </c>
      <c r="C12" s="11">
        <f>C13+C14</f>
        <v>1262</v>
      </c>
      <c r="D12" s="13">
        <f t="shared" si="0"/>
        <v>102.16141827896057</v>
      </c>
    </row>
    <row r="13" spans="1:4" ht="15">
      <c r="A13" s="14" t="s">
        <v>28</v>
      </c>
      <c r="B13" s="32">
        <v>215.3</v>
      </c>
      <c r="C13" s="12">
        <v>233.9</v>
      </c>
      <c r="D13" s="13">
        <f t="shared" si="0"/>
        <v>108.63910822108684</v>
      </c>
    </row>
    <row r="14" spans="1:4" ht="15">
      <c r="A14" s="14" t="s">
        <v>27</v>
      </c>
      <c r="B14" s="33">
        <v>1020</v>
      </c>
      <c r="C14" s="15">
        <v>1028.1</v>
      </c>
      <c r="D14" s="13">
        <f t="shared" si="0"/>
        <v>100.79411764705881</v>
      </c>
    </row>
    <row r="15" spans="1:4" ht="15.75" thickBot="1">
      <c r="A15" s="16" t="s">
        <v>18</v>
      </c>
      <c r="B15" s="17">
        <v>1</v>
      </c>
      <c r="C15" s="17">
        <v>1</v>
      </c>
      <c r="D15" s="17">
        <f t="shared" si="0"/>
        <v>100</v>
      </c>
    </row>
    <row r="16" spans="1:4" ht="15" customHeight="1">
      <c r="A16" s="18" t="s">
        <v>19</v>
      </c>
      <c r="B16" s="19">
        <f>SUM(B17:B17)</f>
        <v>8</v>
      </c>
      <c r="C16" s="19">
        <f>SUM(C17:C17)</f>
        <v>88</v>
      </c>
      <c r="D16" s="20">
        <f t="shared" si="0"/>
        <v>1100</v>
      </c>
    </row>
    <row r="17" spans="1:4" ht="15.75" thickBot="1">
      <c r="A17" s="16" t="s">
        <v>20</v>
      </c>
      <c r="B17" s="17">
        <v>8</v>
      </c>
      <c r="C17" s="17">
        <v>88</v>
      </c>
      <c r="D17" s="17">
        <f t="shared" si="0"/>
        <v>1100</v>
      </c>
    </row>
    <row r="18" spans="1:4" ht="15">
      <c r="A18" s="18" t="s">
        <v>5</v>
      </c>
      <c r="B18" s="21">
        <f>B19</f>
        <v>2686.5</v>
      </c>
      <c r="C18" s="21">
        <f>C19</f>
        <v>2686.5</v>
      </c>
      <c r="D18" s="20">
        <f aca="true" t="shared" si="1" ref="D18:D23">C18/B18*100</f>
        <v>100</v>
      </c>
    </row>
    <row r="19" spans="1:4" ht="15.75">
      <c r="A19" s="22" t="s">
        <v>29</v>
      </c>
      <c r="B19" s="34">
        <f>SUM(B20:B23)</f>
        <v>2686.5</v>
      </c>
      <c r="C19" s="34">
        <f>SUM(C20:C23)</f>
        <v>2686.5</v>
      </c>
      <c r="D19" s="13">
        <f t="shared" si="1"/>
        <v>100</v>
      </c>
    </row>
    <row r="20" spans="1:4" ht="15.75">
      <c r="A20" s="23" t="s">
        <v>23</v>
      </c>
      <c r="B20" s="34">
        <v>1591.6</v>
      </c>
      <c r="C20" s="11">
        <v>1591.6</v>
      </c>
      <c r="D20" s="13">
        <f t="shared" si="1"/>
        <v>100</v>
      </c>
    </row>
    <row r="21" spans="1:4" ht="15">
      <c r="A21" s="23" t="s">
        <v>24</v>
      </c>
      <c r="B21" s="11">
        <v>124.7</v>
      </c>
      <c r="C21" s="11">
        <v>124.7</v>
      </c>
      <c r="D21" s="13">
        <f t="shared" si="1"/>
        <v>100</v>
      </c>
    </row>
    <row r="22" spans="1:4" ht="15">
      <c r="A22" s="23" t="s">
        <v>25</v>
      </c>
      <c r="B22" s="11">
        <v>149.3</v>
      </c>
      <c r="C22" s="11">
        <v>149.3</v>
      </c>
      <c r="D22" s="13">
        <f t="shared" si="1"/>
        <v>100</v>
      </c>
    </row>
    <row r="23" spans="1:4" ht="16.5" thickBot="1">
      <c r="A23" s="23" t="s">
        <v>26</v>
      </c>
      <c r="B23" s="35">
        <v>820.9</v>
      </c>
      <c r="C23" s="12">
        <v>820.9</v>
      </c>
      <c r="D23" s="13">
        <f t="shared" si="1"/>
        <v>100</v>
      </c>
    </row>
    <row r="24" spans="1:4" ht="18.75" thickBot="1">
      <c r="A24" s="24" t="s">
        <v>22</v>
      </c>
      <c r="B24" s="25">
        <f>B18+B16+B8</f>
        <v>5006.5</v>
      </c>
      <c r="C24" s="25">
        <f>C18+C16+C8</f>
        <v>5139.2</v>
      </c>
      <c r="D24" s="26">
        <f>C24/B24*100</f>
        <v>102.65055427943672</v>
      </c>
    </row>
    <row r="25" spans="1:4" ht="17.25" customHeight="1">
      <c r="A25" s="41" t="s">
        <v>7</v>
      </c>
      <c r="B25" s="41"/>
      <c r="C25" s="41"/>
      <c r="D25" s="41"/>
    </row>
    <row r="26" spans="1:4" ht="15">
      <c r="A26" s="10" t="s">
        <v>8</v>
      </c>
      <c r="B26" s="11">
        <v>4089.7</v>
      </c>
      <c r="C26" s="12">
        <v>3910.2</v>
      </c>
      <c r="D26" s="13">
        <f aca="true" t="shared" si="2" ref="D26:D33">C26/B26*100</f>
        <v>95.61092500672422</v>
      </c>
    </row>
    <row r="27" spans="1:4" ht="15">
      <c r="A27" s="10" t="s">
        <v>9</v>
      </c>
      <c r="B27" s="11">
        <v>116.3</v>
      </c>
      <c r="C27" s="12">
        <v>116.3</v>
      </c>
      <c r="D27" s="13">
        <f t="shared" si="2"/>
        <v>100</v>
      </c>
    </row>
    <row r="28" spans="1:4" ht="28.5">
      <c r="A28" s="10" t="s">
        <v>10</v>
      </c>
      <c r="B28" s="11">
        <v>0</v>
      </c>
      <c r="C28" s="12">
        <v>0</v>
      </c>
      <c r="D28" s="13" t="e">
        <f t="shared" si="2"/>
        <v>#DIV/0!</v>
      </c>
    </row>
    <row r="29" spans="1:4" ht="21" customHeight="1">
      <c r="A29" s="10" t="s">
        <v>11</v>
      </c>
      <c r="B29" s="11">
        <v>863.3</v>
      </c>
      <c r="C29" s="12">
        <v>598.6</v>
      </c>
      <c r="D29" s="13">
        <f t="shared" si="2"/>
        <v>69.33858450133211</v>
      </c>
    </row>
    <row r="30" spans="1:4" ht="18.75" customHeight="1">
      <c r="A30" s="10" t="s">
        <v>12</v>
      </c>
      <c r="B30" s="11">
        <v>269.3</v>
      </c>
      <c r="C30" s="12">
        <v>269.3</v>
      </c>
      <c r="D30" s="13">
        <f t="shared" si="2"/>
        <v>100</v>
      </c>
    </row>
    <row r="31" spans="1:4" ht="17.25" customHeight="1">
      <c r="A31" s="10" t="s">
        <v>13</v>
      </c>
      <c r="B31" s="11">
        <v>0</v>
      </c>
      <c r="C31" s="12">
        <v>0</v>
      </c>
      <c r="D31" s="13" t="e">
        <f t="shared" si="2"/>
        <v>#DIV/0!</v>
      </c>
    </row>
    <row r="32" spans="1:4" ht="15">
      <c r="A32" s="10" t="s">
        <v>14</v>
      </c>
      <c r="B32" s="11">
        <v>44.9</v>
      </c>
      <c r="C32" s="12">
        <v>44.9</v>
      </c>
      <c r="D32" s="13">
        <f t="shared" si="2"/>
        <v>100</v>
      </c>
    </row>
    <row r="33" spans="1:4" ht="15.75" thickBot="1">
      <c r="A33" s="36" t="s">
        <v>33</v>
      </c>
      <c r="B33" s="38">
        <v>0</v>
      </c>
      <c r="C33" s="37">
        <v>0</v>
      </c>
      <c r="D33" s="39" t="e">
        <f t="shared" si="2"/>
        <v>#DIV/0!</v>
      </c>
    </row>
    <row r="34" spans="1:4" ht="18.75" thickBot="1">
      <c r="A34" s="24" t="s">
        <v>15</v>
      </c>
      <c r="B34" s="27">
        <f>B32+B31+B30+B29+B28+B27+B26+B33</f>
        <v>5383.5</v>
      </c>
      <c r="C34" s="27">
        <f>C32+C31+C30+C29+C28+C27+C26</f>
        <v>4939.299999999999</v>
      </c>
      <c r="D34" s="28">
        <f>C34/B34*100</f>
        <v>91.74886226432616</v>
      </c>
    </row>
    <row r="35" spans="1:4" ht="15">
      <c r="A35" s="5"/>
      <c r="B35" s="6"/>
      <c r="C35" s="6"/>
      <c r="D35" s="6"/>
    </row>
  </sheetData>
  <sheetProtection/>
  <mergeCells count="6">
    <mergeCell ref="A2:E2"/>
    <mergeCell ref="A25:D25"/>
    <mergeCell ref="B3:D3"/>
    <mergeCell ref="A5:A6"/>
    <mergeCell ref="B5:D5"/>
    <mergeCell ref="A7:D7"/>
  </mergeCells>
  <printOptions/>
  <pageMargins left="0.7874015748031497" right="0.3937007874015748" top="0.3937007874015748" bottom="0.3937007874015748" header="0.11811023622047245" footer="0.11811023622047245"/>
  <pageSetup horizontalDpi="600" verticalDpi="600" orientation="landscape" paperSize="9" scale="87" r:id="rId1"/>
  <rowBreaks count="1" manualBreakCount="1">
    <brk id="22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Фатима Бешукова</dc:creator>
  <cp:keywords/>
  <dc:description/>
  <cp:lastModifiedBy>User</cp:lastModifiedBy>
  <cp:lastPrinted>2021-02-16T08:05:21Z</cp:lastPrinted>
  <dcterms:created xsi:type="dcterms:W3CDTF">2014-09-16T05:33:49Z</dcterms:created>
  <dcterms:modified xsi:type="dcterms:W3CDTF">2023-01-24T09:44:05Z</dcterms:modified>
  <cp:category/>
  <cp:version/>
  <cp:contentType/>
  <cp:contentStatus/>
</cp:coreProperties>
</file>