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ервонач" sheetId="1" r:id="rId1"/>
    <sheet name="вус" sheetId="2" r:id="rId2"/>
  </sheets>
  <definedNames>
    <definedName name="Excel_BuiltIn_Print_Area_3" localSheetId="1">вус!$A$3:$G$169</definedName>
    <definedName name="Excel_BuiltIn_Print_Area_3" localSheetId="0">первонач!$A$3:$G$174</definedName>
    <definedName name="Excel_BuiltIn_Print_Area_3">#REF!</definedName>
    <definedName name="_xlnm.Print_Area" localSheetId="1">вус!$A$1:$I$170</definedName>
    <definedName name="_xlnm.Print_Area" localSheetId="0">первонач!$A$1:$I$175</definedName>
  </definedNames>
  <calcPr calcId="124519"/>
</workbook>
</file>

<file path=xl/calcChain.xml><?xml version="1.0" encoding="utf-8"?>
<calcChain xmlns="http://schemas.openxmlformats.org/spreadsheetml/2006/main">
  <c r="I139" i="1"/>
  <c r="I138" s="1"/>
  <c r="I44"/>
  <c r="H44"/>
  <c r="H45"/>
  <c r="I46"/>
  <c r="I86"/>
  <c r="H86"/>
  <c r="G86"/>
  <c r="I62" i="2"/>
  <c r="I61"/>
  <c r="H62"/>
  <c r="H61"/>
  <c r="G62"/>
  <c r="G61"/>
  <c r="I169" i="1" l="1"/>
  <c r="H169"/>
  <c r="G169"/>
  <c r="I172"/>
  <c r="H172"/>
  <c r="G172"/>
  <c r="G20"/>
  <c r="G9" i="2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G20"/>
  <c r="H20"/>
  <c r="I20"/>
  <c r="G27"/>
  <c r="H27"/>
  <c r="I27"/>
  <c r="G29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I39"/>
  <c r="I38" s="1"/>
  <c r="I37" s="1"/>
  <c r="G46"/>
  <c r="G45" s="1"/>
  <c r="G44" s="1"/>
  <c r="H46"/>
  <c r="H45" s="1"/>
  <c r="H44" s="1"/>
  <c r="I46"/>
  <c r="I45" s="1"/>
  <c r="I44" s="1"/>
  <c r="H54"/>
  <c r="I54"/>
  <c r="G60"/>
  <c r="H60"/>
  <c r="I60"/>
  <c r="G63"/>
  <c r="H63"/>
  <c r="I63"/>
  <c r="G69"/>
  <c r="G68" s="1"/>
  <c r="G67" s="1"/>
  <c r="G66" s="1"/>
  <c r="H69"/>
  <c r="H68" s="1"/>
  <c r="H67" s="1"/>
  <c r="H66" s="1"/>
  <c r="I69"/>
  <c r="I68" s="1"/>
  <c r="I67" s="1"/>
  <c r="I66" s="1"/>
  <c r="G74"/>
  <c r="H75"/>
  <c r="H74" s="1"/>
  <c r="I75"/>
  <c r="I74" s="1"/>
  <c r="G80"/>
  <c r="G79" s="1"/>
  <c r="H80"/>
  <c r="H79" s="1"/>
  <c r="I80"/>
  <c r="I79" s="1"/>
  <c r="G88"/>
  <c r="H88"/>
  <c r="I88"/>
  <c r="G93"/>
  <c r="G87" s="1"/>
  <c r="G86" s="1"/>
  <c r="G85" s="1"/>
  <c r="G84" s="1"/>
  <c r="H93"/>
  <c r="I93"/>
  <c r="I87" s="1"/>
  <c r="I86" s="1"/>
  <c r="I85" s="1"/>
  <c r="I84" s="1"/>
  <c r="G102"/>
  <c r="G101" s="1"/>
  <c r="G100" s="1"/>
  <c r="G99" s="1"/>
  <c r="H102"/>
  <c r="H101" s="1"/>
  <c r="H100" s="1"/>
  <c r="H99" s="1"/>
  <c r="I102"/>
  <c r="I101" s="1"/>
  <c r="I100" s="1"/>
  <c r="I99" s="1"/>
  <c r="G108"/>
  <c r="G107" s="1"/>
  <c r="H108"/>
  <c r="H107" s="1"/>
  <c r="I108"/>
  <c r="I107" s="1"/>
  <c r="G113"/>
  <c r="G112" s="1"/>
  <c r="H113"/>
  <c r="H112" s="1"/>
  <c r="I113"/>
  <c r="I112" s="1"/>
  <c r="G118"/>
  <c r="G117" s="1"/>
  <c r="H118"/>
  <c r="H117" s="1"/>
  <c r="I118"/>
  <c r="I117" s="1"/>
  <c r="G123"/>
  <c r="G122" s="1"/>
  <c r="H123"/>
  <c r="H122" s="1"/>
  <c r="I123"/>
  <c r="I122" s="1"/>
  <c r="G128"/>
  <c r="H128"/>
  <c r="I128"/>
  <c r="G133"/>
  <c r="H133"/>
  <c r="I133"/>
  <c r="G140"/>
  <c r="G139" s="1"/>
  <c r="G138" s="1"/>
  <c r="H140"/>
  <c r="H139" s="1"/>
  <c r="H138" s="1"/>
  <c r="I140"/>
  <c r="I139" s="1"/>
  <c r="I138" s="1"/>
  <c r="G146"/>
  <c r="G145" s="1"/>
  <c r="G144" s="1"/>
  <c r="G143" s="1"/>
  <c r="G142" s="1"/>
  <c r="H146"/>
  <c r="H145" s="1"/>
  <c r="H144" s="1"/>
  <c r="H143" s="1"/>
  <c r="H142" s="1"/>
  <c r="I146"/>
  <c r="I145" s="1"/>
  <c r="I144" s="1"/>
  <c r="I143" s="1"/>
  <c r="I142" s="1"/>
  <c r="G152"/>
  <c r="G151" s="1"/>
  <c r="G150" s="1"/>
  <c r="H152"/>
  <c r="H151" s="1"/>
  <c r="H150" s="1"/>
  <c r="I152"/>
  <c r="I151" s="1"/>
  <c r="I150" s="1"/>
  <c r="G156"/>
  <c r="G155" s="1"/>
  <c r="G154" s="1"/>
  <c r="H156"/>
  <c r="H155" s="1"/>
  <c r="H154" s="1"/>
  <c r="I156"/>
  <c r="I155" s="1"/>
  <c r="I154" s="1"/>
  <c r="G162"/>
  <c r="G161" s="1"/>
  <c r="G160" s="1"/>
  <c r="G159" s="1"/>
  <c r="G158" s="1"/>
  <c r="H162"/>
  <c r="H161" s="1"/>
  <c r="H160" s="1"/>
  <c r="H159" s="1"/>
  <c r="H158" s="1"/>
  <c r="I162"/>
  <c r="I161" s="1"/>
  <c r="I160" s="1"/>
  <c r="I159" s="1"/>
  <c r="I158" s="1"/>
  <c r="G165"/>
  <c r="H165"/>
  <c r="I165"/>
  <c r="I164" s="1"/>
  <c r="G167"/>
  <c r="H167"/>
  <c r="G169"/>
  <c r="H169"/>
  <c r="I169"/>
  <c r="G9" i="1"/>
  <c r="G8" s="1"/>
  <c r="G7" s="1"/>
  <c r="G6" s="1"/>
  <c r="H9"/>
  <c r="H8" s="1"/>
  <c r="H7" s="1"/>
  <c r="H6" s="1"/>
  <c r="I9"/>
  <c r="I8" s="1"/>
  <c r="I7" s="1"/>
  <c r="I6" s="1"/>
  <c r="G14"/>
  <c r="G13" s="1"/>
  <c r="H14"/>
  <c r="H13" s="1"/>
  <c r="I14"/>
  <c r="I13" s="1"/>
  <c r="G15"/>
  <c r="H15"/>
  <c r="I15"/>
  <c r="G18"/>
  <c r="H18"/>
  <c r="I18"/>
  <c r="H20"/>
  <c r="I20"/>
  <c r="G27"/>
  <c r="H27"/>
  <c r="I27"/>
  <c r="H29"/>
  <c r="I29"/>
  <c r="G34"/>
  <c r="G33" s="1"/>
  <c r="G32" s="1"/>
  <c r="G31" s="1"/>
  <c r="H34"/>
  <c r="H33" s="1"/>
  <c r="H32" s="1"/>
  <c r="H31" s="1"/>
  <c r="I34"/>
  <c r="I33" s="1"/>
  <c r="I32" s="1"/>
  <c r="I31" s="1"/>
  <c r="G39"/>
  <c r="G38" s="1"/>
  <c r="G37" s="1"/>
  <c r="H39"/>
  <c r="H38" s="1"/>
  <c r="H37" s="1"/>
  <c r="H36" s="1"/>
  <c r="I39"/>
  <c r="I38" s="1"/>
  <c r="I37" s="1"/>
  <c r="I36" s="1"/>
  <c r="G46"/>
  <c r="G45" s="1"/>
  <c r="I45"/>
  <c r="H54"/>
  <c r="I54"/>
  <c r="G61"/>
  <c r="H61"/>
  <c r="I61"/>
  <c r="G64"/>
  <c r="H64"/>
  <c r="I64"/>
  <c r="G70"/>
  <c r="G69" s="1"/>
  <c r="G68" s="1"/>
  <c r="G67" s="1"/>
  <c r="H70"/>
  <c r="H69" s="1"/>
  <c r="H68" s="1"/>
  <c r="H67" s="1"/>
  <c r="I70"/>
  <c r="I69" s="1"/>
  <c r="I68" s="1"/>
  <c r="I67" s="1"/>
  <c r="G75"/>
  <c r="G74" s="1"/>
  <c r="G73" s="1"/>
  <c r="H75"/>
  <c r="H74" s="1"/>
  <c r="H73" s="1"/>
  <c r="I75"/>
  <c r="I74" s="1"/>
  <c r="I73" s="1"/>
  <c r="G92"/>
  <c r="H92"/>
  <c r="I92"/>
  <c r="G101"/>
  <c r="G100" s="1"/>
  <c r="G99" s="1"/>
  <c r="G98" s="1"/>
  <c r="G97" s="1"/>
  <c r="H101"/>
  <c r="H100" s="1"/>
  <c r="H99" s="1"/>
  <c r="H98" s="1"/>
  <c r="H97" s="1"/>
  <c r="I101"/>
  <c r="I100" s="1"/>
  <c r="I99" s="1"/>
  <c r="I98" s="1"/>
  <c r="I97" s="1"/>
  <c r="G107"/>
  <c r="G106" s="1"/>
  <c r="G105" s="1"/>
  <c r="H107"/>
  <c r="H106" s="1"/>
  <c r="H105" s="1"/>
  <c r="I107"/>
  <c r="I106" s="1"/>
  <c r="I105" s="1"/>
  <c r="I104" s="1"/>
  <c r="G112"/>
  <c r="G111" s="1"/>
  <c r="H112"/>
  <c r="H111" s="1"/>
  <c r="I112"/>
  <c r="I111" s="1"/>
  <c r="G117"/>
  <c r="G116" s="1"/>
  <c r="G104" s="1"/>
  <c r="H117"/>
  <c r="H116" s="1"/>
  <c r="H104" s="1"/>
  <c r="I117"/>
  <c r="I116" s="1"/>
  <c r="G124"/>
  <c r="H124"/>
  <c r="I124"/>
  <c r="G129"/>
  <c r="H129"/>
  <c r="I129"/>
  <c r="G136"/>
  <c r="G135" s="1"/>
  <c r="G134" s="1"/>
  <c r="H136"/>
  <c r="H135" s="1"/>
  <c r="H134" s="1"/>
  <c r="I136"/>
  <c r="I135" s="1"/>
  <c r="I134" s="1"/>
  <c r="G142"/>
  <c r="G141" s="1"/>
  <c r="G140" s="1"/>
  <c r="G139" s="1"/>
  <c r="G138" s="1"/>
  <c r="H142"/>
  <c r="H141" s="1"/>
  <c r="H140" s="1"/>
  <c r="H139" s="1"/>
  <c r="H138" s="1"/>
  <c r="I142"/>
  <c r="I141" s="1"/>
  <c r="I140" s="1"/>
  <c r="G151"/>
  <c r="G150" s="1"/>
  <c r="G149" s="1"/>
  <c r="H151"/>
  <c r="H150" s="1"/>
  <c r="H149" s="1"/>
  <c r="I151"/>
  <c r="I150" s="1"/>
  <c r="I149" s="1"/>
  <c r="G155"/>
  <c r="G154" s="1"/>
  <c r="G153" s="1"/>
  <c r="H155"/>
  <c r="H154" s="1"/>
  <c r="H153" s="1"/>
  <c r="I155"/>
  <c r="I154" s="1"/>
  <c r="I153" s="1"/>
  <c r="G161"/>
  <c r="G160" s="1"/>
  <c r="G159" s="1"/>
  <c r="G158" s="1"/>
  <c r="G157" s="1"/>
  <c r="H161"/>
  <c r="H160" s="1"/>
  <c r="H159" s="1"/>
  <c r="H158" s="1"/>
  <c r="H157" s="1"/>
  <c r="I161"/>
  <c r="I160" s="1"/>
  <c r="I159" s="1"/>
  <c r="I158" s="1"/>
  <c r="I157" s="1"/>
  <c r="G166"/>
  <c r="G165" s="1"/>
  <c r="G164" s="1"/>
  <c r="H166"/>
  <c r="H165" s="1"/>
  <c r="H164" s="1"/>
  <c r="I166"/>
  <c r="I165" s="1"/>
  <c r="I164" s="1"/>
  <c r="H164" i="2" l="1"/>
  <c r="H59"/>
  <c r="H58" s="1"/>
  <c r="H57" s="1"/>
  <c r="H87"/>
  <c r="H86" s="1"/>
  <c r="H85" s="1"/>
  <c r="H84" s="1"/>
  <c r="G164"/>
  <c r="G59"/>
  <c r="G58" s="1"/>
  <c r="G57" s="1"/>
  <c r="G106"/>
  <c r="H12" i="1"/>
  <c r="I127" i="2"/>
  <c r="I106" s="1"/>
  <c r="I105" s="1"/>
  <c r="I98" s="1"/>
  <c r="G127"/>
  <c r="H127"/>
  <c r="H73"/>
  <c r="H72" s="1"/>
  <c r="G36"/>
  <c r="G5" s="1"/>
  <c r="I12"/>
  <c r="G12"/>
  <c r="I59"/>
  <c r="I58" s="1"/>
  <c r="I57" s="1"/>
  <c r="G12" i="1"/>
  <c r="I163"/>
  <c r="H163"/>
  <c r="I85"/>
  <c r="I84" s="1"/>
  <c r="I83" s="1"/>
  <c r="I79" s="1"/>
  <c r="G85"/>
  <c r="G84" s="1"/>
  <c r="G83" s="1"/>
  <c r="G79" s="1"/>
  <c r="I66"/>
  <c r="G66"/>
  <c r="H123"/>
  <c r="I123"/>
  <c r="G123"/>
  <c r="I12"/>
  <c r="I60"/>
  <c r="I59" s="1"/>
  <c r="I58" s="1"/>
  <c r="H60"/>
  <c r="H59" s="1"/>
  <c r="H58" s="1"/>
  <c r="G60"/>
  <c r="G59" s="1"/>
  <c r="G58" s="1"/>
  <c r="G163"/>
  <c r="H85"/>
  <c r="H84" s="1"/>
  <c r="H83" s="1"/>
  <c r="H79" s="1"/>
  <c r="G148"/>
  <c r="H66"/>
  <c r="H149" i="2"/>
  <c r="H106"/>
  <c r="H105" s="1"/>
  <c r="I36"/>
  <c r="I5" s="1"/>
  <c r="H148" i="1"/>
  <c r="I148"/>
  <c r="I149" i="2"/>
  <c r="G149"/>
  <c r="G105"/>
  <c r="G98" s="1"/>
  <c r="H98"/>
  <c r="I73"/>
  <c r="I72" s="1"/>
  <c r="G73"/>
  <c r="G72" s="1"/>
  <c r="G65" s="1"/>
  <c r="H65"/>
  <c r="I65"/>
  <c r="H36"/>
  <c r="H12"/>
  <c r="H5" s="1"/>
  <c r="H5" i="1" l="1"/>
  <c r="H174" s="1"/>
  <c r="I5"/>
  <c r="I174" s="1"/>
  <c r="G44"/>
  <c r="G36" l="1"/>
  <c r="G5" s="1"/>
  <c r="G174" s="1"/>
</calcChain>
</file>

<file path=xl/sharedStrings.xml><?xml version="1.0" encoding="utf-8"?>
<sst xmlns="http://schemas.openxmlformats.org/spreadsheetml/2006/main" count="1632" uniqueCount="197">
  <si>
    <t>Смета расходов по администрации</t>
  </si>
  <si>
    <t>рублей</t>
  </si>
  <si>
    <t>Наименование</t>
  </si>
  <si>
    <t>РЗ</t>
  </si>
  <si>
    <t>ПР</t>
  </si>
  <si>
    <t>ЦС</t>
  </si>
  <si>
    <t>ВР</t>
  </si>
  <si>
    <t>ЭКР</t>
  </si>
  <si>
    <t xml:space="preserve"> 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</si>
  <si>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</si>
  <si>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</si>
  <si>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</si>
  <si>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</si>
  <si>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6110000000</t>
  </si>
  <si>
    <t xml:space="preserve"> Глава муниципального образования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</si>
  <si>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</si>
  <si>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</si>
  <si>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Заработная плата</t>
  </si>
  <si>
    <t>211</t>
  </si>
  <si>
    <t>Начисления на выплаты по оплате труда</t>
  </si>
  <si>
    <t>129</t>
  </si>
  <si>
    <t>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</si>
  <si>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</si>
  <si>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</si>
  <si>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функций органов местного самоуправления</t>
  </si>
  <si>
    <t>6160000000</t>
  </si>
  <si>
    <t xml:space="preserve">Обеспечение функций органами местного самоуправления        </t>
  </si>
  <si>
    <t>Закупка товаров, работ, услуг в целях капитального ремонта государственного (муниципального) имущества</t>
  </si>
  <si>
    <t>244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</si>
  <si>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</si>
  <si>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</si>
  <si>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</si>
  <si>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Услуги связи</t>
  </si>
  <si>
    <t>221</t>
  </si>
  <si>
    <t>Коммунальные услуги</t>
  </si>
  <si>
    <t>223</t>
  </si>
  <si>
    <t>Прочие работы, услуги</t>
  </si>
  <si>
    <t>226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</si>
  <si>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</si>
  <si>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</si>
  <si>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</si>
  <si>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</si>
  <si>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Уплата налога на имущество организаций и земельного налога</t>
  </si>
  <si>
    <t>851</t>
  </si>
  <si>
    <t>Прочие расходы</t>
  </si>
  <si>
    <t>290</t>
  </si>
  <si>
    <t>Уплата прочих налогов, сборов и иных платежей</t>
  </si>
  <si>
    <t>852</t>
  </si>
  <si>
    <t>Резервные фонды</t>
  </si>
  <si>
    <t>11</t>
  </si>
  <si>
    <t>Реализация иных мероприятий в рамках непрограммных расходов муниципальных органов муниципального образования «Блечепсинское сельское поселение»</t>
  </si>
  <si>
    <t>6610000000</t>
  </si>
  <si>
    <t>6610001000</t>
  </si>
  <si>
    <t>Резервные средства</t>
  </si>
  <si>
    <t>870</t>
  </si>
  <si>
    <t>Другие общегосударственне расходы</t>
  </si>
  <si>
    <t>13</t>
  </si>
  <si>
    <t>Реализация полномочий Республики Адыгея, переданных для осуществления органам местного самоуправления, осуществляемых за счет средств республиканского бюджета Республики Адыгея</t>
  </si>
  <si>
    <t>Субвенции на осуществление государственных полномочий Республики Адыгея в сфере административных правоотношений</t>
  </si>
  <si>
    <t>Прочие непрограммные расходы</t>
  </si>
  <si>
    <t>6630000000</t>
  </si>
  <si>
    <t>Прочие непрограммные расходы на выполнение других обязательств государства</t>
  </si>
  <si>
    <t>6630007000</t>
  </si>
  <si>
    <t>853</t>
  </si>
  <si>
    <t>Условно утвержденные расходы</t>
  </si>
  <si>
    <t>6670000</t>
  </si>
  <si>
    <t>Комплексные программы</t>
  </si>
  <si>
    <t xml:space="preserve"> </t>
  </si>
  <si>
    <t>НАЦИОНАЛЬНАЯ ОБОРОНА</t>
  </si>
  <si>
    <t>Мобилизационная и вневойсковая подготовка</t>
  </si>
  <si>
    <t>03</t>
  </si>
  <si>
    <t>Расходы за счет межбюджетных трансфертов, предоставляемых из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</si>
  <si>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</si>
  <si>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</si>
  <si>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</si>
  <si>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Прочие непрограммные направления расходов</t>
  </si>
  <si>
    <t>6620000000</t>
  </si>
  <si>
    <t>Резерв материальных ресурсов для ликвидации чрезвычайных ситуаций природного и техногенного характера</t>
  </si>
  <si>
    <t>6620020000</t>
  </si>
  <si>
    <t>Другие вопросы в области национальной безопасности и правоохранительной деятельности</t>
  </si>
  <si>
    <t>14</t>
  </si>
  <si>
    <t>6650002000</t>
  </si>
  <si>
    <t>НАЦИОНАЛЬНАЯ ЭКОНОМИКА</t>
  </si>
  <si>
    <t>Дорожное хозяйство (дорожные фонды)</t>
  </si>
  <si>
    <t>Прочие непрограммные расходы на содержание автомобильных дорог и инженерных сооружений на них</t>
  </si>
  <si>
    <t>6630006000</t>
  </si>
  <si>
    <t>6630600</t>
  </si>
  <si>
    <t>Транспортные услуги</t>
  </si>
  <si>
    <t>222</t>
  </si>
  <si>
    <t>ЖИЛИЩНО - КОММУНАЛЬНОЕ ХОЗЯЙСТВО</t>
  </si>
  <si>
    <t>05</t>
  </si>
  <si>
    <t>Коммунальное хозяйство</t>
  </si>
  <si>
    <t>Выполнение других обязательств государства</t>
  </si>
  <si>
    <t>Коммунальное хозяйство (водоснабжение)</t>
  </si>
  <si>
    <t>6630001000</t>
  </si>
  <si>
    <t>Благоустройство</t>
  </si>
  <si>
    <t>Прочие непрограммные расходы на уличное освещение</t>
  </si>
  <si>
    <t>6630004000</t>
  </si>
  <si>
    <t>6630200</t>
  </si>
  <si>
    <t xml:space="preserve">Коммунальные услуги                                     </t>
  </si>
  <si>
    <t>Прочие непрограммные расходы на поддержку в чистоте полигона временного хранения ТБО</t>
  </si>
  <si>
    <t>6630300</t>
  </si>
  <si>
    <t>Прочие непрограммные расходы на озеленение</t>
  </si>
  <si>
    <t>Прочие непрограммные расходы на благоустройство</t>
  </si>
  <si>
    <t>6630005000</t>
  </si>
  <si>
    <t>243</t>
  </si>
  <si>
    <t>6650000</t>
  </si>
  <si>
    <t>Комплексная программа «Благоустройство парка муниципального образования «Дмитриевскоесельское поселение» на 2014 год</t>
  </si>
  <si>
    <t>6650300</t>
  </si>
  <si>
    <t>Культура, кинематография и средства массовой информации</t>
  </si>
  <si>
    <t>08</t>
  </si>
  <si>
    <t>Культура</t>
  </si>
  <si>
    <t>Обеспечение деятельности подведомственных учреждений</t>
  </si>
  <si>
    <t>6630800</t>
  </si>
  <si>
    <t>Прочие непрограммные расходы на физкультурно-оздоровительную работу и спортивные мероприятия</t>
  </si>
  <si>
    <t>6630009000</t>
  </si>
  <si>
    <t>Социальное обеспечение населения</t>
  </si>
  <si>
    <t>10</t>
  </si>
  <si>
    <t>Реализация иных мероприятий в рамках непрограммных расходов муниципальных органов муниципального образования «Дмитриевскоесельское поселение»</t>
  </si>
  <si>
    <t>6610000</t>
  </si>
  <si>
    <t>Резервный фонд администрации муниципального образования «Дмитриевскоесельское поселение»</t>
  </si>
  <si>
    <t>6610010</t>
  </si>
  <si>
    <t xml:space="preserve">Пособия по социальной помощи населению                  </t>
  </si>
  <si>
    <t>262</t>
  </si>
  <si>
    <t>Прочие расходы в области социальной политики</t>
  </si>
  <si>
    <t>6640000</t>
  </si>
  <si>
    <t>Материальная помощь главы администрации</t>
  </si>
  <si>
    <t>6640100</t>
  </si>
  <si>
    <t>Пособия, компенсации и иные социальные выплаты гражданам, кроме публичных нормативных обязательств</t>
  </si>
  <si>
    <t>321</t>
  </si>
  <si>
    <t>Пособия по социальной помощи населению</t>
  </si>
  <si>
    <t>ФИЗИЧЕСКАЯ КУЛЬТУРА И СПОРТ</t>
  </si>
  <si>
    <t>Другие вопросы в области физической культуры и спорта</t>
  </si>
  <si>
    <t>6630000</t>
  </si>
  <si>
    <t>СОЦИАЛЬНАЯ ПОЛИТИКА</t>
  </si>
  <si>
    <t>Пенсионное обеспечение</t>
  </si>
  <si>
    <t>312</t>
  </si>
  <si>
    <t>263</t>
  </si>
  <si>
    <t>Выплаты муниципальным гражданским служащим  муниципальных органов  муниципального образования «Блечепсинское сельское поселение»</t>
  </si>
  <si>
    <t>6610031000</t>
  </si>
  <si>
    <t>Социальное обеспечение и иные выплаты населению</t>
  </si>
  <si>
    <t>6640000000</t>
  </si>
  <si>
    <t>6640001000</t>
  </si>
  <si>
    <t>ВСЕГО РАСХОДОВ:</t>
  </si>
  <si>
    <t>6110000</t>
  </si>
  <si>
    <t>6110Д10</t>
  </si>
  <si>
    <t>6160000</t>
  </si>
  <si>
    <t>6160Д40</t>
  </si>
  <si>
    <t>61Д6100</t>
  </si>
  <si>
    <t>61Д6101</t>
  </si>
  <si>
    <t>6630700</t>
  </si>
  <si>
    <t>6620000</t>
  </si>
  <si>
    <t>6620020</t>
  </si>
  <si>
    <t>Комплексная программа «По противодействию коррупции в муниципальном образовании «Дмитриевскоесельское поселение» на 2014 - 2016 годы.</t>
  </si>
  <si>
    <t>6650100</t>
  </si>
  <si>
    <t>Комплексная программа «Профилактика терроризма и экстремизма на территории муниципального образования «Дмитриевскоесельское поселение» на 2014-2016 годы</t>
  </si>
  <si>
    <t>6650200</t>
  </si>
  <si>
    <t>6630100</t>
  </si>
  <si>
    <t>6630400</t>
  </si>
  <si>
    <t>6630500</t>
  </si>
  <si>
    <t>Реализация иных мероприятий в рамках непрограммных расходов муниципальных органов муниципального образования «Дмитриевское сельское поселение»</t>
  </si>
  <si>
    <t>Выплаты муниципальным гражданским служащим  муниципальных органов  муниципального образования «Дмитриевское сельское поселение»</t>
  </si>
  <si>
    <t>Прочие не программные расходы на физкультурно-оздоровительную работу и спортивные мероприятия</t>
  </si>
  <si>
    <t>6610021000</t>
  </si>
  <si>
    <t>6630002000</t>
  </si>
  <si>
    <t>6640002000</t>
  </si>
  <si>
    <t>Социальное обеспечение и иные выплаты населению (материальня помощь по юбилейным датам)</t>
  </si>
  <si>
    <t>12</t>
  </si>
  <si>
    <t>Другие вопросы в области национальной экономики</t>
  </si>
  <si>
    <t>развитие малого и среднего предпринимательства на территории поселения.</t>
  </si>
  <si>
    <t>240</t>
  </si>
  <si>
    <t>6110И00100</t>
  </si>
  <si>
    <t>6160И00400</t>
  </si>
  <si>
    <t>6100И61000</t>
  </si>
  <si>
    <t>6100И5000</t>
  </si>
  <si>
    <t>6100И51180</t>
  </si>
  <si>
    <t>Сумма на              2021год</t>
  </si>
  <si>
    <t>6100И500</t>
  </si>
  <si>
    <t>6100И511</t>
  </si>
  <si>
    <t>Сумма на              2022год</t>
  </si>
  <si>
    <t>Сумма на              2023 год</t>
  </si>
  <si>
    <t>Комплексная программа «Профилактика терроризма и экстремизма на территории муниципального образования «Игнатьевское поселение» на 2021-2023 годы</t>
  </si>
  <si>
    <t>6630054690</t>
  </si>
  <si>
    <t>мероприятия "Подготовка, проведение и подведение итогов всероссийских переписей населения (микропереписей)"</t>
  </si>
  <si>
    <t>Резервный фонд администрации муниципального образования «Игнатьевское сельское поселение»</t>
  </si>
  <si>
    <t>МО "Игнатьевское сельское поселение" на 2022 - 2024 гг.</t>
  </si>
  <si>
    <t>Сумма на              2022 год</t>
  </si>
  <si>
    <t>Сумма на              2023год</t>
  </si>
  <si>
    <t>Сумма на              2024 год</t>
  </si>
  <si>
    <t>247</t>
  </si>
  <si>
    <t>МО "Игнатьевское сельское поселение" на 2022- 2024 гг.</t>
  </si>
  <si>
    <t>6670000000</t>
  </si>
  <si>
    <t>800</t>
  </si>
  <si>
    <t>66300L2991</t>
  </si>
  <si>
    <t>Прочая закупка товаров, работ и услуг</t>
  </si>
  <si>
    <t>Реализация мероприятий по ремонту Дома культуры в х. Игнатьевский</t>
  </si>
  <si>
    <t>663A155130</t>
  </si>
</sst>
</file>

<file path=xl/styles.xml><?xml version="1.0" encoding="utf-8"?>
<styleSheet xmlns="http://schemas.openxmlformats.org/spreadsheetml/2006/main">
  <numFmts count="1">
    <numFmt numFmtId="164" formatCode="#,##0.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Arial Cyr"/>
      <family val="2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4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name val="Arial Cyr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1"/>
      <color rgb="FFFF0000"/>
      <name val="Times New Roman"/>
      <family val="1"/>
      <charset val="204"/>
    </font>
    <font>
      <sz val="14"/>
      <name val="Calibri"/>
      <family val="2"/>
      <charset val="204"/>
    </font>
    <font>
      <sz val="12"/>
      <color rgb="FF464C55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49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39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4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horizontal="right"/>
    </xf>
    <xf numFmtId="0" fontId="19" fillId="0" borderId="0" xfId="0" applyFont="1" applyAlignment="1">
      <alignment wrapText="1"/>
    </xf>
    <xf numFmtId="49" fontId="20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22" fillId="0" borderId="10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22" fillId="10" borderId="10" xfId="0" applyNumberFormat="1" applyFont="1" applyFill="1" applyBorder="1" applyAlignment="1">
      <alignment wrapText="1"/>
    </xf>
    <xf numFmtId="49" fontId="22" fillId="10" borderId="10" xfId="0" applyNumberFormat="1" applyFont="1" applyFill="1" applyBorder="1" applyAlignment="1">
      <alignment horizontal="right"/>
    </xf>
    <xf numFmtId="4" fontId="23" fillId="10" borderId="10" xfId="0" applyNumberFormat="1" applyFont="1" applyFill="1" applyBorder="1"/>
    <xf numFmtId="49" fontId="24" fillId="0" borderId="10" xfId="0" applyNumberFormat="1" applyFont="1" applyBorder="1" applyAlignment="1">
      <alignment wrapText="1"/>
    </xf>
    <xf numFmtId="49" fontId="19" fillId="0" borderId="10" xfId="0" applyNumberFormat="1" applyFont="1" applyBorder="1" applyAlignment="1">
      <alignment horizontal="right"/>
    </xf>
    <xf numFmtId="4" fontId="25" fillId="0" borderId="10" xfId="0" applyNumberFormat="1" applyFont="1" applyFill="1" applyBorder="1"/>
    <xf numFmtId="49" fontId="26" fillId="0" borderId="10" xfId="0" applyNumberFormat="1" applyFont="1" applyBorder="1" applyAlignment="1">
      <alignment wrapText="1"/>
    </xf>
    <xf numFmtId="49" fontId="27" fillId="0" borderId="10" xfId="0" applyNumberFormat="1" applyFont="1" applyBorder="1" applyAlignment="1">
      <alignment horizontal="right"/>
    </xf>
    <xf numFmtId="4" fontId="28" fillId="0" borderId="10" xfId="0" applyNumberFormat="1" applyFont="1" applyFill="1" applyBorder="1"/>
    <xf numFmtId="49" fontId="27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Fill="1" applyBorder="1" applyAlignment="1">
      <alignment vertical="top" wrapText="1"/>
    </xf>
    <xf numFmtId="49" fontId="29" fillId="0" borderId="10" xfId="0" applyNumberFormat="1" applyFont="1" applyBorder="1" applyAlignment="1">
      <alignment horizontal="right"/>
    </xf>
    <xf numFmtId="4" fontId="27" fillId="0" borderId="10" xfId="0" applyNumberFormat="1" applyFont="1" applyFill="1" applyBorder="1"/>
    <xf numFmtId="49" fontId="19" fillId="0" borderId="10" xfId="0" applyNumberFormat="1" applyFont="1" applyFill="1" applyBorder="1" applyAlignment="1">
      <alignment vertical="top" wrapText="1"/>
    </xf>
    <xf numFmtId="49" fontId="27" fillId="0" borderId="10" xfId="0" applyNumberFormat="1" applyFont="1" applyBorder="1" applyAlignment="1">
      <alignment wrapText="1"/>
    </xf>
    <xf numFmtId="4" fontId="30" fillId="0" borderId="10" xfId="0" applyNumberFormat="1" applyFont="1" applyFill="1" applyBorder="1"/>
    <xf numFmtId="49" fontId="31" fillId="0" borderId="10" xfId="0" applyNumberFormat="1" applyFont="1" applyBorder="1" applyAlignment="1">
      <alignment wrapText="1"/>
    </xf>
    <xf numFmtId="49" fontId="27" fillId="24" borderId="10" xfId="0" applyNumberFormat="1" applyFont="1" applyFill="1" applyBorder="1" applyAlignment="1">
      <alignment wrapText="1"/>
    </xf>
    <xf numFmtId="49" fontId="27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horizontal="right"/>
    </xf>
    <xf numFmtId="49" fontId="29" fillId="24" borderId="10" xfId="0" applyNumberFormat="1" applyFont="1" applyFill="1" applyBorder="1" applyAlignment="1">
      <alignment wrapText="1"/>
    </xf>
    <xf numFmtId="49" fontId="19" fillId="0" borderId="10" xfId="0" applyNumberFormat="1" applyFont="1" applyBorder="1" applyAlignment="1">
      <alignment wrapText="1"/>
    </xf>
    <xf numFmtId="49" fontId="29" fillId="0" borderId="10" xfId="0" applyNumberFormat="1" applyFont="1" applyBorder="1" applyAlignment="1">
      <alignment wrapText="1"/>
    </xf>
    <xf numFmtId="49" fontId="26" fillId="24" borderId="10" xfId="0" applyNumberFormat="1" applyFont="1" applyFill="1" applyBorder="1" applyAlignment="1">
      <alignment wrapText="1"/>
    </xf>
    <xf numFmtId="4" fontId="28" fillId="24" borderId="10" xfId="0" applyNumberFormat="1" applyFont="1" applyFill="1" applyBorder="1"/>
    <xf numFmtId="49" fontId="31" fillId="24" borderId="10" xfId="0" applyNumberFormat="1" applyFont="1" applyFill="1" applyBorder="1" applyAlignment="1">
      <alignment wrapText="1"/>
    </xf>
    <xf numFmtId="49" fontId="29" fillId="24" borderId="11" xfId="0" applyNumberFormat="1" applyFont="1" applyFill="1" applyBorder="1" applyAlignment="1">
      <alignment horizontal="right"/>
    </xf>
    <xf numFmtId="4" fontId="30" fillId="24" borderId="11" xfId="0" applyNumberFormat="1" applyFont="1" applyFill="1" applyBorder="1"/>
    <xf numFmtId="49" fontId="27" fillId="24" borderId="11" xfId="0" applyNumberFormat="1" applyFont="1" applyFill="1" applyBorder="1" applyAlignment="1">
      <alignment horizontal="right"/>
    </xf>
    <xf numFmtId="4" fontId="28" fillId="24" borderId="11" xfId="0" applyNumberFormat="1" applyFont="1" applyFill="1" applyBorder="1"/>
    <xf numFmtId="49" fontId="26" fillId="0" borderId="10" xfId="0" applyNumberFormat="1" applyFont="1" applyFill="1" applyBorder="1" applyAlignment="1">
      <alignment wrapText="1"/>
    </xf>
    <xf numFmtId="49" fontId="31" fillId="0" borderId="10" xfId="0" applyNumberFormat="1" applyFont="1" applyFill="1" applyBorder="1" applyAlignment="1">
      <alignment wrapText="1"/>
    </xf>
    <xf numFmtId="4" fontId="27" fillId="24" borderId="10" xfId="0" applyNumberFormat="1" applyFont="1" applyFill="1" applyBorder="1"/>
    <xf numFmtId="0" fontId="0" fillId="0" borderId="0" xfId="0" applyFont="1"/>
    <xf numFmtId="49" fontId="22" fillId="10" borderId="12" xfId="0" applyNumberFormat="1" applyFont="1" applyFill="1" applyBorder="1" applyAlignment="1">
      <alignment horizontal="right"/>
    </xf>
    <xf numFmtId="49" fontId="27" fillId="10" borderId="11" xfId="0" applyNumberFormat="1" applyFont="1" applyFill="1" applyBorder="1" applyAlignment="1">
      <alignment horizontal="right"/>
    </xf>
    <xf numFmtId="4" fontId="23" fillId="10" borderId="11" xfId="0" applyNumberFormat="1" applyFont="1" applyFill="1" applyBorder="1"/>
    <xf numFmtId="0" fontId="27" fillId="0" borderId="10" xfId="0" applyFont="1" applyBorder="1"/>
    <xf numFmtId="49" fontId="27" fillId="0" borderId="12" xfId="0" applyNumberFormat="1" applyFont="1" applyBorder="1" applyAlignment="1">
      <alignment horizontal="right"/>
    </xf>
    <xf numFmtId="49" fontId="27" fillId="0" borderId="11" xfId="0" applyNumberFormat="1" applyFont="1" applyBorder="1" applyAlignment="1">
      <alignment horizontal="right"/>
    </xf>
    <xf numFmtId="49" fontId="22" fillId="0" borderId="11" xfId="0" applyNumberFormat="1" applyFont="1" applyBorder="1" applyAlignment="1">
      <alignment horizontal="right"/>
    </xf>
    <xf numFmtId="49" fontId="22" fillId="24" borderId="11" xfId="0" applyNumberFormat="1" applyFont="1" applyFill="1" applyBorder="1" applyAlignment="1">
      <alignment horizontal="right"/>
    </xf>
    <xf numFmtId="0" fontId="27" fillId="0" borderId="10" xfId="0" applyFont="1" applyBorder="1" applyAlignment="1">
      <alignment wrapText="1"/>
    </xf>
    <xf numFmtId="49" fontId="27" fillId="0" borderId="13" xfId="0" applyNumberFormat="1" applyFont="1" applyBorder="1" applyAlignment="1">
      <alignment horizontal="right"/>
    </xf>
    <xf numFmtId="49" fontId="29" fillId="0" borderId="13" xfId="0" applyNumberFormat="1" applyFont="1" applyBorder="1" applyAlignment="1">
      <alignment horizontal="right"/>
    </xf>
    <xf numFmtId="4" fontId="30" fillId="24" borderId="10" xfId="0" applyNumberFormat="1" applyFont="1" applyFill="1" applyBorder="1"/>
    <xf numFmtId="49" fontId="22" fillId="10" borderId="10" xfId="0" applyNumberFormat="1" applyFont="1" applyFill="1" applyBorder="1" applyAlignment="1">
      <alignment vertical="top" wrapText="1"/>
    </xf>
    <xf numFmtId="49" fontId="22" fillId="10" borderId="13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49" fontId="19" fillId="0" borderId="13" xfId="0" applyNumberFormat="1" applyFont="1" applyBorder="1" applyAlignment="1">
      <alignment horizontal="right"/>
    </xf>
    <xf numFmtId="0" fontId="27" fillId="0" borderId="10" xfId="0" applyFont="1" applyFill="1" applyBorder="1" applyAlignment="1">
      <alignment wrapText="1"/>
    </xf>
    <xf numFmtId="0" fontId="29" fillId="0" borderId="10" xfId="0" applyFont="1" applyFill="1" applyBorder="1" applyAlignment="1">
      <alignment wrapText="1"/>
    </xf>
    <xf numFmtId="49" fontId="26" fillId="0" borderId="10" xfId="0" applyNumberFormat="1" applyFont="1" applyBorder="1" applyAlignment="1">
      <alignment horizontal="right"/>
    </xf>
    <xf numFmtId="49" fontId="22" fillId="10" borderId="10" xfId="0" applyNumberFormat="1" applyFont="1" applyFill="1" applyBorder="1" applyAlignment="1">
      <alignment vertical="center" wrapText="1"/>
    </xf>
    <xf numFmtId="49" fontId="27" fillId="24" borderId="10" xfId="0" applyNumberFormat="1" applyFont="1" applyFill="1" applyBorder="1" applyAlignment="1">
      <alignment vertical="center" wrapText="1"/>
    </xf>
    <xf numFmtId="0" fontId="20" fillId="24" borderId="0" xfId="0" applyFont="1" applyFill="1"/>
    <xf numFmtId="0" fontId="27" fillId="0" borderId="0" xfId="0" applyFont="1"/>
    <xf numFmtId="0" fontId="22" fillId="0" borderId="0" xfId="0" applyFont="1"/>
    <xf numFmtId="49" fontId="19" fillId="0" borderId="10" xfId="0" applyNumberFormat="1" applyFont="1" applyBorder="1" applyAlignment="1">
      <alignment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32" fillId="0" borderId="0" xfId="0" applyFont="1"/>
    <xf numFmtId="0" fontId="19" fillId="0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right"/>
    </xf>
    <xf numFmtId="4" fontId="23" fillId="0" borderId="10" xfId="0" applyNumberFormat="1" applyFont="1" applyFill="1" applyBorder="1"/>
    <xf numFmtId="0" fontId="22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49" fontId="27" fillId="0" borderId="10" xfId="0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33" fillId="0" borderId="10" xfId="0" applyFont="1" applyBorder="1" applyAlignment="1">
      <alignment wrapText="1" readingOrder="1"/>
    </xf>
    <xf numFmtId="0" fontId="34" fillId="0" borderId="10" xfId="0" applyFont="1" applyBorder="1"/>
    <xf numFmtId="49" fontId="27" fillId="0" borderId="10" xfId="0" applyNumberFormat="1" applyFont="1" applyFill="1" applyBorder="1" applyAlignment="1">
      <alignment horizontal="right"/>
    </xf>
    <xf numFmtId="0" fontId="35" fillId="0" borderId="10" xfId="0" applyFont="1" applyBorder="1" applyAlignment="1">
      <alignment wrapText="1" readingOrder="1"/>
    </xf>
    <xf numFmtId="4" fontId="26" fillId="0" borderId="10" xfId="0" applyNumberFormat="1" applyFont="1" applyFill="1" applyBorder="1"/>
    <xf numFmtId="49" fontId="19" fillId="0" borderId="10" xfId="0" applyNumberFormat="1" applyFont="1" applyFill="1" applyBorder="1" applyAlignment="1">
      <alignment horizontal="right"/>
    </xf>
    <xf numFmtId="49" fontId="29" fillId="0" borderId="10" xfId="0" applyNumberFormat="1" applyFont="1" applyFill="1" applyBorder="1" applyAlignment="1">
      <alignment horizontal="right"/>
    </xf>
    <xf numFmtId="0" fontId="36" fillId="10" borderId="10" xfId="0" applyFont="1" applyFill="1" applyBorder="1" applyAlignment="1">
      <alignment wrapText="1"/>
    </xf>
    <xf numFmtId="49" fontId="36" fillId="10" borderId="10" xfId="0" applyNumberFormat="1" applyFont="1" applyFill="1" applyBorder="1" applyAlignment="1">
      <alignment horizontal="right"/>
    </xf>
    <xf numFmtId="0" fontId="27" fillId="0" borderId="14" xfId="0" applyFont="1" applyBorder="1"/>
    <xf numFmtId="0" fontId="24" fillId="0" borderId="14" xfId="0" applyFont="1" applyBorder="1"/>
    <xf numFmtId="49" fontId="37" fillId="24" borderId="14" xfId="0" applyNumberFormat="1" applyFont="1" applyFill="1" applyBorder="1" applyAlignment="1">
      <alignment horizontal="right"/>
    </xf>
    <xf numFmtId="4" fontId="37" fillId="24" borderId="14" xfId="0" applyNumberFormat="1" applyFont="1" applyFill="1" applyBorder="1"/>
    <xf numFmtId="0" fontId="26" fillId="0" borderId="14" xfId="0" applyFont="1" applyBorder="1"/>
    <xf numFmtId="49" fontId="26" fillId="0" borderId="10" xfId="0" applyNumberFormat="1" applyFont="1" applyFill="1" applyBorder="1" applyAlignment="1">
      <alignment horizontal="right"/>
    </xf>
    <xf numFmtId="0" fontId="22" fillId="14" borderId="10" xfId="0" applyFont="1" applyFill="1" applyBorder="1" applyAlignment="1">
      <alignment horizontal="center" vertical="center" wrapText="1"/>
    </xf>
    <xf numFmtId="49" fontId="27" fillId="14" borderId="10" xfId="0" applyNumberFormat="1" applyFont="1" applyFill="1" applyBorder="1" applyAlignment="1">
      <alignment horizontal="center" vertical="center"/>
    </xf>
    <xf numFmtId="49" fontId="27" fillId="14" borderId="10" xfId="0" applyNumberFormat="1" applyFont="1" applyFill="1" applyBorder="1" applyAlignment="1">
      <alignment horizontal="center" vertical="center" wrapText="1"/>
    </xf>
    <xf numFmtId="4" fontId="23" fillId="14" borderId="10" xfId="0" applyNumberFormat="1" applyFont="1" applyFill="1" applyBorder="1" applyAlignment="1">
      <alignment horizontal="right" vertical="center" wrapText="1"/>
    </xf>
    <xf numFmtId="0" fontId="38" fillId="0" borderId="0" xfId="0" applyFont="1" applyAlignment="1">
      <alignment wrapText="1"/>
    </xf>
    <xf numFmtId="49" fontId="38" fillId="0" borderId="0" xfId="0" applyNumberFormat="1" applyFont="1" applyAlignment="1">
      <alignment horizontal="right"/>
    </xf>
    <xf numFmtId="0" fontId="0" fillId="0" borderId="0" xfId="0" applyFont="1" applyAlignment="1">
      <alignment wrapText="1"/>
    </xf>
    <xf numFmtId="0" fontId="22" fillId="0" borderId="10" xfId="0" applyFont="1" applyFill="1" applyBorder="1" applyAlignment="1">
      <alignment horizontal="left" vertical="center" wrapText="1"/>
    </xf>
    <xf numFmtId="4" fontId="25" fillId="25" borderId="10" xfId="0" applyNumberFormat="1" applyFont="1" applyFill="1" applyBorder="1"/>
    <xf numFmtId="4" fontId="28" fillId="25" borderId="10" xfId="0" applyNumberFormat="1" applyFont="1" applyFill="1" applyBorder="1"/>
    <xf numFmtId="4" fontId="27" fillId="25" borderId="10" xfId="0" applyNumberFormat="1" applyFont="1" applyFill="1" applyBorder="1"/>
    <xf numFmtId="4" fontId="30" fillId="25" borderId="10" xfId="0" applyNumberFormat="1" applyFont="1" applyFill="1" applyBorder="1"/>
    <xf numFmtId="4" fontId="28" fillId="26" borderId="11" xfId="0" applyNumberFormat="1" applyFont="1" applyFill="1" applyBorder="1"/>
    <xf numFmtId="4" fontId="28" fillId="26" borderId="10" xfId="0" applyNumberFormat="1" applyFont="1" applyFill="1" applyBorder="1"/>
    <xf numFmtId="4" fontId="30" fillId="26" borderId="10" xfId="0" applyNumberFormat="1" applyFont="1" applyFill="1" applyBorder="1"/>
    <xf numFmtId="164" fontId="26" fillId="0" borderId="10" xfId="0" applyNumberFormat="1" applyFont="1" applyFill="1" applyBorder="1"/>
    <xf numFmtId="0" fontId="37" fillId="27" borderId="0" xfId="0" applyFont="1" applyFill="1" applyBorder="1"/>
    <xf numFmtId="49" fontId="26" fillId="27" borderId="10" xfId="0" applyNumberFormat="1" applyFont="1" applyFill="1" applyBorder="1" applyAlignment="1">
      <alignment horizontal="right"/>
    </xf>
    <xf numFmtId="164" fontId="26" fillId="27" borderId="10" xfId="0" applyNumberFormat="1" applyFont="1" applyFill="1" applyBorder="1"/>
    <xf numFmtId="0" fontId="26" fillId="0" borderId="0" xfId="0" applyFont="1" applyBorder="1" applyAlignment="1">
      <alignment wrapText="1"/>
    </xf>
    <xf numFmtId="0" fontId="26" fillId="0" borderId="14" xfId="0" applyFont="1" applyBorder="1" applyAlignment="1">
      <alignment wrapText="1"/>
    </xf>
    <xf numFmtId="4" fontId="40" fillId="0" borderId="10" xfId="0" applyNumberFormat="1" applyFont="1" applyFill="1" applyBorder="1"/>
    <xf numFmtId="0" fontId="0" fillId="25" borderId="0" xfId="0" applyFill="1"/>
    <xf numFmtId="0" fontId="41" fillId="27" borderId="0" xfId="0" applyFont="1" applyFill="1" applyAlignment="1">
      <alignment wrapText="1"/>
    </xf>
    <xf numFmtId="0" fontId="27" fillId="0" borderId="0" xfId="0" applyFont="1" applyAlignment="1">
      <alignment horizontal="justify"/>
    </xf>
    <xf numFmtId="0" fontId="19" fillId="27" borderId="10" xfId="0" applyFont="1" applyFill="1" applyBorder="1" applyAlignment="1">
      <alignment horizontal="left" vertical="center" wrapText="1"/>
    </xf>
    <xf numFmtId="49" fontId="19" fillId="27" borderId="10" xfId="0" applyNumberFormat="1" applyFont="1" applyFill="1" applyBorder="1" applyAlignment="1">
      <alignment horizontal="right"/>
    </xf>
    <xf numFmtId="49" fontId="22" fillId="27" borderId="10" xfId="0" applyNumberFormat="1" applyFont="1" applyFill="1" applyBorder="1" applyAlignment="1">
      <alignment horizontal="right"/>
    </xf>
    <xf numFmtId="4" fontId="23" fillId="27" borderId="10" xfId="0" applyNumberFormat="1" applyFont="1" applyFill="1" applyBorder="1"/>
    <xf numFmtId="49" fontId="19" fillId="27" borderId="10" xfId="0" applyNumberFormat="1" applyFont="1" applyFill="1" applyBorder="1" applyAlignment="1">
      <alignment wrapText="1"/>
    </xf>
    <xf numFmtId="4" fontId="25" fillId="27" borderId="10" xfId="0" applyNumberFormat="1" applyFont="1" applyFill="1" applyBorder="1"/>
    <xf numFmtId="49" fontId="19" fillId="27" borderId="10" xfId="0" applyNumberFormat="1" applyFont="1" applyFill="1" applyBorder="1" applyAlignment="1">
      <alignment vertical="top" wrapText="1"/>
    </xf>
    <xf numFmtId="4" fontId="23" fillId="28" borderId="10" xfId="0" applyNumberFormat="1" applyFont="1" applyFill="1" applyBorder="1"/>
    <xf numFmtId="49" fontId="22" fillId="0" borderId="10" xfId="0" applyNumberFormat="1" applyFont="1" applyFill="1" applyBorder="1" applyAlignment="1">
      <alignment vertical="center" wrapText="1"/>
    </xf>
    <xf numFmtId="49" fontId="22" fillId="0" borderId="13" xfId="0" applyNumberFormat="1" applyFont="1" applyFill="1" applyBorder="1" applyAlignment="1">
      <alignment horizontal="right"/>
    </xf>
    <xf numFmtId="49" fontId="22" fillId="0" borderId="10" xfId="0" applyNumberFormat="1" applyFont="1" applyFill="1" applyBorder="1" applyAlignment="1">
      <alignment horizontal="right"/>
    </xf>
    <xf numFmtId="0" fontId="42" fillId="0" borderId="0" xfId="0" applyFont="1"/>
    <xf numFmtId="4" fontId="38" fillId="0" borderId="0" xfId="0" applyNumberFormat="1" applyFont="1" applyAlignment="1">
      <alignment wrapText="1"/>
    </xf>
    <xf numFmtId="0" fontId="18" fillId="0" borderId="0" xfId="0" applyFont="1" applyBorder="1" applyAlignment="1" applyProtection="1">
      <alignment horizontal="center" vertical="center"/>
      <protection locked="0"/>
    </xf>
    <xf numFmtId="49" fontId="43" fillId="0" borderId="15" xfId="0" applyNumberFormat="1" applyFont="1" applyBorder="1" applyAlignment="1">
      <alignment horizontal="right"/>
    </xf>
    <xf numFmtId="49" fontId="43" fillId="0" borderId="10" xfId="0" applyNumberFormat="1" applyFont="1" applyFill="1" applyBorder="1" applyAlignment="1">
      <alignment vertical="top" wrapText="1"/>
    </xf>
    <xf numFmtId="49" fontId="43" fillId="24" borderId="10" xfId="0" applyNumberFormat="1" applyFont="1" applyFill="1" applyBorder="1" applyAlignment="1">
      <alignment wrapText="1"/>
    </xf>
    <xf numFmtId="49" fontId="43" fillId="0" borderId="10" xfId="0" applyNumberFormat="1" applyFont="1" applyBorder="1" applyAlignment="1">
      <alignment horizontal="right"/>
    </xf>
    <xf numFmtId="49" fontId="27" fillId="0" borderId="16" xfId="0" applyNumberFormat="1" applyFont="1" applyFill="1" applyBorder="1" applyAlignment="1">
      <alignment vertical="top" wrapText="1"/>
    </xf>
    <xf numFmtId="49" fontId="27" fillId="0" borderId="16" xfId="0" applyNumberFormat="1" applyFont="1" applyFill="1" applyBorder="1" applyAlignment="1">
      <alignment horizontal="right"/>
    </xf>
    <xf numFmtId="4" fontId="27" fillId="0" borderId="16" xfId="0" applyNumberFormat="1" applyFont="1" applyFill="1" applyBorder="1"/>
    <xf numFmtId="49" fontId="19" fillId="0" borderId="11" xfId="0" applyNumberFormat="1" applyFont="1" applyFill="1" applyBorder="1" applyAlignment="1">
      <alignment vertical="top" wrapText="1"/>
    </xf>
    <xf numFmtId="49" fontId="19" fillId="0" borderId="11" xfId="0" applyNumberFormat="1" applyFont="1" applyFill="1" applyBorder="1" applyAlignment="1">
      <alignment horizontal="right"/>
    </xf>
    <xf numFmtId="49" fontId="27" fillId="0" borderId="11" xfId="0" applyNumberFormat="1" applyFont="1" applyFill="1" applyBorder="1" applyAlignment="1">
      <alignment horizontal="right"/>
    </xf>
    <xf numFmtId="4" fontId="25" fillId="0" borderId="11" xfId="0" applyNumberFormat="1" applyFont="1" applyFill="1" applyBorder="1"/>
    <xf numFmtId="49" fontId="27" fillId="0" borderId="15" xfId="0" applyNumberFormat="1" applyFont="1" applyFill="1" applyBorder="1" applyAlignment="1">
      <alignment horizontal="righ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FF3333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8"/>
  <sheetViews>
    <sheetView tabSelected="1" topLeftCell="A118" workbookViewId="0">
      <selection activeCell="I146" sqref="I146"/>
    </sheetView>
  </sheetViews>
  <sheetFormatPr defaultRowHeight="12.75"/>
  <cols>
    <col min="1" max="1" width="57.5703125" style="1" customWidth="1"/>
    <col min="2" max="2" width="4.7109375" style="2" customWidth="1"/>
    <col min="3" max="3" width="4.85546875" style="2" customWidth="1"/>
    <col min="4" max="4" width="13.570312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33" t="s">
        <v>0</v>
      </c>
      <c r="B1" s="133"/>
      <c r="C1" s="133"/>
      <c r="D1" s="133"/>
      <c r="E1" s="133"/>
      <c r="F1" s="133"/>
      <c r="G1" s="133"/>
      <c r="H1" s="133"/>
      <c r="I1" s="133"/>
    </row>
    <row r="2" spans="1:9" ht="18">
      <c r="A2" s="133" t="s">
        <v>185</v>
      </c>
      <c r="B2" s="133"/>
      <c r="C2" s="133"/>
      <c r="D2" s="133"/>
      <c r="E2" s="133"/>
      <c r="F2" s="133"/>
      <c r="G2" s="133"/>
      <c r="H2" s="133"/>
      <c r="I2" s="133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186</v>
      </c>
      <c r="H4" s="10" t="s">
        <v>187</v>
      </c>
      <c r="I4" s="10" t="s">
        <v>188</v>
      </c>
    </row>
    <row r="5" spans="1:9" ht="14.25">
      <c r="A5" s="12" t="s">
        <v>8</v>
      </c>
      <c r="B5" s="13" t="s">
        <v>9</v>
      </c>
      <c r="C5" s="13"/>
      <c r="D5" s="13"/>
      <c r="E5" s="13"/>
      <c r="F5" s="13"/>
      <c r="G5" s="127">
        <f>G6+G12+G31+G36</f>
        <v>3825700</v>
      </c>
      <c r="H5" s="127">
        <f>H6+H12+H31+H36</f>
        <v>2494400</v>
      </c>
      <c r="I5" s="127">
        <f>I6+I12+I31+I36</f>
        <v>2374300</v>
      </c>
    </row>
    <row r="6" spans="1:9" ht="45">
      <c r="A6" s="15" t="s">
        <v>10</v>
      </c>
      <c r="B6" s="16" t="s">
        <v>9</v>
      </c>
      <c r="C6" s="16" t="s">
        <v>11</v>
      </c>
      <c r="D6" s="16"/>
      <c r="E6" s="16"/>
      <c r="F6" s="16"/>
      <c r="G6" s="103">
        <f t="shared" ref="G6:I8" si="0">G7</f>
        <v>977437</v>
      </c>
      <c r="H6" s="103">
        <f t="shared" si="0"/>
        <v>718200</v>
      </c>
      <c r="I6" s="103">
        <f t="shared" si="0"/>
        <v>384200</v>
      </c>
    </row>
    <row r="7" spans="1:9" ht="30">
      <c r="A7" s="18" t="s">
        <v>12</v>
      </c>
      <c r="B7" s="19" t="s">
        <v>9</v>
      </c>
      <c r="C7" s="19" t="s">
        <v>11</v>
      </c>
      <c r="D7" s="19" t="s">
        <v>13</v>
      </c>
      <c r="E7" s="19"/>
      <c r="F7" s="19"/>
      <c r="G7" s="104">
        <f t="shared" si="0"/>
        <v>977437</v>
      </c>
      <c r="H7" s="104">
        <f t="shared" si="0"/>
        <v>718200</v>
      </c>
      <c r="I7" s="104">
        <f t="shared" si="0"/>
        <v>384200</v>
      </c>
    </row>
    <row r="8" spans="1:9" ht="15">
      <c r="A8" s="21" t="s">
        <v>14</v>
      </c>
      <c r="B8" s="19" t="s">
        <v>9</v>
      </c>
      <c r="C8" s="19" t="s">
        <v>11</v>
      </c>
      <c r="D8" s="19" t="s">
        <v>171</v>
      </c>
      <c r="E8" s="19"/>
      <c r="F8" s="19"/>
      <c r="G8" s="104">
        <f t="shared" si="0"/>
        <v>977437</v>
      </c>
      <c r="H8" s="104">
        <f t="shared" si="0"/>
        <v>718200</v>
      </c>
      <c r="I8" s="104">
        <f t="shared" si="0"/>
        <v>384200</v>
      </c>
    </row>
    <row r="9" spans="1:9" ht="29.25" customHeight="1">
      <c r="A9" s="22" t="s">
        <v>15</v>
      </c>
      <c r="B9" s="23" t="s">
        <v>9</v>
      </c>
      <c r="C9" s="23" t="s">
        <v>11</v>
      </c>
      <c r="D9" s="19" t="s">
        <v>171</v>
      </c>
      <c r="E9" s="23" t="s">
        <v>16</v>
      </c>
      <c r="F9" s="19"/>
      <c r="G9" s="104">
        <f>G10+G11</f>
        <v>977437</v>
      </c>
      <c r="H9" s="104">
        <f>H10+H11</f>
        <v>718200</v>
      </c>
      <c r="I9" s="104">
        <f>I10+I11</f>
        <v>384200</v>
      </c>
    </row>
    <row r="10" spans="1:9" ht="15" customHeight="1">
      <c r="A10" s="21" t="s">
        <v>17</v>
      </c>
      <c r="B10" s="19" t="s">
        <v>9</v>
      </c>
      <c r="C10" s="19" t="s">
        <v>11</v>
      </c>
      <c r="D10" s="19" t="s">
        <v>171</v>
      </c>
      <c r="E10" s="19" t="s">
        <v>16</v>
      </c>
      <c r="F10" s="19" t="s">
        <v>18</v>
      </c>
      <c r="G10" s="105">
        <v>750720</v>
      </c>
      <c r="H10" s="105">
        <v>551613</v>
      </c>
      <c r="I10" s="105">
        <v>295085</v>
      </c>
    </row>
    <row r="11" spans="1:9" ht="15" customHeight="1">
      <c r="A11" s="21" t="s">
        <v>19</v>
      </c>
      <c r="B11" s="19" t="s">
        <v>9</v>
      </c>
      <c r="C11" s="19" t="s">
        <v>11</v>
      </c>
      <c r="D11" s="19" t="s">
        <v>171</v>
      </c>
      <c r="E11" s="19" t="s">
        <v>20</v>
      </c>
      <c r="F11" s="19" t="s">
        <v>21</v>
      </c>
      <c r="G11" s="105">
        <v>226717</v>
      </c>
      <c r="H11" s="105">
        <v>166587</v>
      </c>
      <c r="I11" s="105">
        <v>89115</v>
      </c>
    </row>
    <row r="12" spans="1:9" ht="44.85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03">
        <f>G15+G20+G27</f>
        <v>2647067</v>
      </c>
      <c r="H12" s="103">
        <f>H15+H20+H27</f>
        <v>1641100</v>
      </c>
      <c r="I12" s="103">
        <f>I15+I20+I27</f>
        <v>446620</v>
      </c>
    </row>
    <row r="13" spans="1:9" ht="15">
      <c r="A13" s="26" t="s">
        <v>24</v>
      </c>
      <c r="B13" s="19" t="s">
        <v>9</v>
      </c>
      <c r="C13" s="19" t="s">
        <v>23</v>
      </c>
      <c r="D13" s="19" t="s">
        <v>25</v>
      </c>
      <c r="E13" s="19"/>
      <c r="F13" s="19"/>
      <c r="G13" s="104">
        <f>G14</f>
        <v>2357067</v>
      </c>
      <c r="H13" s="104">
        <f>H14</f>
        <v>1641100</v>
      </c>
      <c r="I13" s="104">
        <f>I14</f>
        <v>446620</v>
      </c>
    </row>
    <row r="14" spans="1:9" ht="15">
      <c r="A14" s="26" t="s">
        <v>26</v>
      </c>
      <c r="B14" s="19" t="s">
        <v>9</v>
      </c>
      <c r="C14" s="19" t="s">
        <v>23</v>
      </c>
      <c r="D14" s="19" t="s">
        <v>172</v>
      </c>
      <c r="E14" s="19"/>
      <c r="F14" s="19"/>
      <c r="G14" s="104">
        <f>G16+G17</f>
        <v>2357067</v>
      </c>
      <c r="H14" s="104">
        <f>H16+H17</f>
        <v>1641100</v>
      </c>
      <c r="I14" s="104">
        <f>I16+I17</f>
        <v>446620</v>
      </c>
    </row>
    <row r="15" spans="1:9" ht="45">
      <c r="A15" s="22" t="s">
        <v>15</v>
      </c>
      <c r="B15" s="23" t="s">
        <v>9</v>
      </c>
      <c r="C15" s="23" t="s">
        <v>23</v>
      </c>
      <c r="D15" s="19" t="s">
        <v>172</v>
      </c>
      <c r="E15" s="23" t="s">
        <v>16</v>
      </c>
      <c r="F15" s="23"/>
      <c r="G15" s="106">
        <f>G16+G17</f>
        <v>2357067</v>
      </c>
      <c r="H15" s="106">
        <f>H16+H17</f>
        <v>1641100</v>
      </c>
      <c r="I15" s="106">
        <f>I16+I17</f>
        <v>446620</v>
      </c>
    </row>
    <row r="16" spans="1:9" ht="15">
      <c r="A16" s="21" t="s">
        <v>17</v>
      </c>
      <c r="B16" s="19" t="s">
        <v>9</v>
      </c>
      <c r="C16" s="19" t="s">
        <v>23</v>
      </c>
      <c r="D16" s="19" t="s">
        <v>172</v>
      </c>
      <c r="E16" s="19" t="s">
        <v>16</v>
      </c>
      <c r="F16" s="19" t="s">
        <v>18</v>
      </c>
      <c r="G16" s="105">
        <v>1810343</v>
      </c>
      <c r="H16" s="105">
        <v>1535400</v>
      </c>
      <c r="I16" s="105">
        <v>346620</v>
      </c>
    </row>
    <row r="17" spans="1:10" ht="15">
      <c r="A17" s="21" t="s">
        <v>19</v>
      </c>
      <c r="B17" s="19" t="s">
        <v>9</v>
      </c>
      <c r="C17" s="19" t="s">
        <v>23</v>
      </c>
      <c r="D17" s="19" t="s">
        <v>172</v>
      </c>
      <c r="E17" s="19" t="s">
        <v>20</v>
      </c>
      <c r="F17" s="19" t="s">
        <v>21</v>
      </c>
      <c r="G17" s="105">
        <v>546724</v>
      </c>
      <c r="H17" s="105">
        <v>105700</v>
      </c>
      <c r="I17" s="105">
        <v>100000</v>
      </c>
      <c r="J17" s="117"/>
    </row>
    <row r="18" spans="1:10" ht="45">
      <c r="A18" s="28" t="s">
        <v>27</v>
      </c>
      <c r="B18" s="23" t="s">
        <v>9</v>
      </c>
      <c r="C18" s="23" t="s">
        <v>23</v>
      </c>
      <c r="D18" s="19" t="s">
        <v>172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10" ht="15">
      <c r="A19" s="29" t="s">
        <v>29</v>
      </c>
      <c r="B19" s="19" t="s">
        <v>9</v>
      </c>
      <c r="C19" s="19" t="s">
        <v>23</v>
      </c>
      <c r="D19" s="19" t="s">
        <v>172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10" ht="30">
      <c r="A20" s="22" t="s">
        <v>31</v>
      </c>
      <c r="B20" s="23" t="s">
        <v>9</v>
      </c>
      <c r="C20" s="23" t="s">
        <v>23</v>
      </c>
      <c r="D20" s="19" t="s">
        <v>172</v>
      </c>
      <c r="E20" s="23" t="s">
        <v>28</v>
      </c>
      <c r="F20" s="23"/>
      <c r="G20" s="27">
        <f>G21+G22+G23+G24+G25+G26</f>
        <v>280000</v>
      </c>
      <c r="H20" s="27">
        <f>H21+H22+H23+H24+H25+H26</f>
        <v>0</v>
      </c>
      <c r="I20" s="27">
        <f>I21+I22+I23+I24+I25+I26</f>
        <v>0</v>
      </c>
    </row>
    <row r="21" spans="1:10" ht="15">
      <c r="A21" s="29" t="s">
        <v>32</v>
      </c>
      <c r="B21" s="30" t="s">
        <v>9</v>
      </c>
      <c r="C21" s="30" t="s">
        <v>23</v>
      </c>
      <c r="D21" s="19" t="s">
        <v>172</v>
      </c>
      <c r="E21" s="30" t="s">
        <v>28</v>
      </c>
      <c r="F21" s="31" t="s">
        <v>33</v>
      </c>
      <c r="G21" s="24">
        <v>45000</v>
      </c>
      <c r="H21" s="24">
        <v>0</v>
      </c>
      <c r="I21" s="24">
        <v>0</v>
      </c>
    </row>
    <row r="22" spans="1:10" ht="15">
      <c r="A22" s="29" t="s">
        <v>34</v>
      </c>
      <c r="B22" s="30" t="s">
        <v>9</v>
      </c>
      <c r="C22" s="30" t="s">
        <v>23</v>
      </c>
      <c r="D22" s="19" t="s">
        <v>172</v>
      </c>
      <c r="E22" s="30" t="s">
        <v>189</v>
      </c>
      <c r="F22" s="30" t="s">
        <v>35</v>
      </c>
      <c r="G22" s="24">
        <v>65000</v>
      </c>
      <c r="H22" s="24">
        <v>0</v>
      </c>
      <c r="I22" s="24">
        <v>0</v>
      </c>
    </row>
    <row r="23" spans="1:10" ht="15">
      <c r="A23" s="29" t="s">
        <v>29</v>
      </c>
      <c r="B23" s="30" t="s">
        <v>9</v>
      </c>
      <c r="C23" s="30" t="s">
        <v>23</v>
      </c>
      <c r="D23" s="19" t="s">
        <v>172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10" ht="16.5" customHeight="1">
      <c r="A24" s="29" t="s">
        <v>36</v>
      </c>
      <c r="B24" s="30" t="s">
        <v>9</v>
      </c>
      <c r="C24" s="30" t="s">
        <v>23</v>
      </c>
      <c r="D24" s="19" t="s">
        <v>172</v>
      </c>
      <c r="E24" s="30" t="s">
        <v>28</v>
      </c>
      <c r="F24" s="30" t="s">
        <v>37</v>
      </c>
      <c r="G24" s="24">
        <v>50000</v>
      </c>
      <c r="H24" s="24">
        <v>0</v>
      </c>
      <c r="I24" s="24">
        <v>0</v>
      </c>
    </row>
    <row r="25" spans="1:10" ht="15">
      <c r="A25" s="29" t="s">
        <v>38</v>
      </c>
      <c r="B25" s="30" t="s">
        <v>9</v>
      </c>
      <c r="C25" s="30" t="s">
        <v>23</v>
      </c>
      <c r="D25" s="19" t="s">
        <v>172</v>
      </c>
      <c r="E25" s="30" t="s">
        <v>28</v>
      </c>
      <c r="F25" s="30" t="s">
        <v>39</v>
      </c>
      <c r="G25" s="24">
        <v>120000</v>
      </c>
      <c r="H25" s="24">
        <v>0</v>
      </c>
      <c r="I25" s="24">
        <v>0</v>
      </c>
    </row>
    <row r="26" spans="1:10" ht="16.5" customHeight="1">
      <c r="A26" s="21" t="s">
        <v>40</v>
      </c>
      <c r="B26" s="19" t="s">
        <v>9</v>
      </c>
      <c r="C26" s="19" t="s">
        <v>23</v>
      </c>
      <c r="D26" s="19" t="s">
        <v>172</v>
      </c>
      <c r="E26" s="19" t="s">
        <v>28</v>
      </c>
      <c r="F26" s="19" t="s">
        <v>41</v>
      </c>
      <c r="G26" s="24">
        <v>0</v>
      </c>
      <c r="H26" s="24">
        <v>0</v>
      </c>
      <c r="I26" s="24">
        <v>0</v>
      </c>
    </row>
    <row r="27" spans="1:10" ht="30">
      <c r="A27" s="32" t="s">
        <v>42</v>
      </c>
      <c r="B27" s="23" t="s">
        <v>9</v>
      </c>
      <c r="C27" s="23" t="s">
        <v>23</v>
      </c>
      <c r="D27" s="19" t="s">
        <v>172</v>
      </c>
      <c r="E27" s="23" t="s">
        <v>43</v>
      </c>
      <c r="F27" s="23"/>
      <c r="G27" s="27">
        <f>G28+G30</f>
        <v>10000</v>
      </c>
      <c r="H27" s="27">
        <f>H28</f>
        <v>0</v>
      </c>
      <c r="I27" s="27">
        <f>I28</f>
        <v>0</v>
      </c>
    </row>
    <row r="28" spans="1:10" ht="15">
      <c r="A28" s="29" t="s">
        <v>44</v>
      </c>
      <c r="B28" s="19" t="s">
        <v>9</v>
      </c>
      <c r="C28" s="19" t="s">
        <v>23</v>
      </c>
      <c r="D28" s="19" t="s">
        <v>172</v>
      </c>
      <c r="E28" s="19" t="s">
        <v>43</v>
      </c>
      <c r="F28" s="19" t="s">
        <v>45</v>
      </c>
      <c r="G28" s="24">
        <v>10000</v>
      </c>
      <c r="H28" s="24">
        <v>0</v>
      </c>
      <c r="I28" s="24">
        <v>0</v>
      </c>
    </row>
    <row r="29" spans="1:10" ht="15">
      <c r="A29" s="32" t="s">
        <v>46</v>
      </c>
      <c r="B29" s="23" t="s">
        <v>9</v>
      </c>
      <c r="C29" s="23" t="s">
        <v>23</v>
      </c>
      <c r="D29" s="19" t="s">
        <v>172</v>
      </c>
      <c r="E29" s="23" t="s">
        <v>43</v>
      </c>
      <c r="F29" s="23"/>
      <c r="G29" s="27">
        <v>0</v>
      </c>
      <c r="H29" s="27">
        <f>H30</f>
        <v>0</v>
      </c>
      <c r="I29" s="27">
        <f>I30</f>
        <v>0</v>
      </c>
    </row>
    <row r="30" spans="1:10" ht="15">
      <c r="A30" s="29" t="s">
        <v>44</v>
      </c>
      <c r="B30" s="19" t="s">
        <v>9</v>
      </c>
      <c r="C30" s="19" t="s">
        <v>23</v>
      </c>
      <c r="D30" s="19" t="s">
        <v>172</v>
      </c>
      <c r="E30" s="19" t="s">
        <v>43</v>
      </c>
      <c r="F30" s="19" t="s">
        <v>45</v>
      </c>
      <c r="G30" s="24">
        <v>0</v>
      </c>
      <c r="H30" s="24">
        <v>0</v>
      </c>
      <c r="I30" s="24">
        <v>0</v>
      </c>
    </row>
    <row r="31" spans="1:10" ht="15">
      <c r="A31" s="124" t="s">
        <v>48</v>
      </c>
      <c r="B31" s="121" t="s">
        <v>9</v>
      </c>
      <c r="C31" s="121" t="s">
        <v>49</v>
      </c>
      <c r="D31" s="121"/>
      <c r="E31" s="121"/>
      <c r="F31" s="121"/>
      <c r="G31" s="125">
        <f t="shared" ref="G31:I34" si="1">G32</f>
        <v>5000</v>
      </c>
      <c r="H31" s="125">
        <f t="shared" si="1"/>
        <v>5000</v>
      </c>
      <c r="I31" s="125">
        <f t="shared" si="1"/>
        <v>5000</v>
      </c>
    </row>
    <row r="32" spans="1:10" ht="30.75" customHeight="1">
      <c r="A32" s="26" t="s">
        <v>50</v>
      </c>
      <c r="B32" s="19" t="s">
        <v>9</v>
      </c>
      <c r="C32" s="19" t="s">
        <v>49</v>
      </c>
      <c r="D32" s="19" t="s">
        <v>51</v>
      </c>
      <c r="E32" s="19"/>
      <c r="F32" s="19"/>
      <c r="G32" s="20">
        <f t="shared" si="1"/>
        <v>5000</v>
      </c>
      <c r="H32" s="20">
        <f t="shared" si="1"/>
        <v>5000</v>
      </c>
      <c r="I32" s="20">
        <f t="shared" si="1"/>
        <v>5000</v>
      </c>
    </row>
    <row r="33" spans="1:9" ht="30.75" customHeight="1">
      <c r="A33" s="34" t="s">
        <v>184</v>
      </c>
      <c r="B33" s="23" t="s">
        <v>9</v>
      </c>
      <c r="C33" s="23" t="s">
        <v>49</v>
      </c>
      <c r="D33" s="19" t="s">
        <v>52</v>
      </c>
      <c r="E33" s="19"/>
      <c r="F33" s="19"/>
      <c r="G33" s="27">
        <f t="shared" si="1"/>
        <v>5000</v>
      </c>
      <c r="H33" s="27">
        <f t="shared" si="1"/>
        <v>5000</v>
      </c>
      <c r="I33" s="27">
        <f t="shared" si="1"/>
        <v>5000</v>
      </c>
    </row>
    <row r="34" spans="1:9" ht="15">
      <c r="A34" s="18" t="s">
        <v>53</v>
      </c>
      <c r="B34" s="19" t="s">
        <v>9</v>
      </c>
      <c r="C34" s="19" t="s">
        <v>49</v>
      </c>
      <c r="D34" s="19" t="s">
        <v>52</v>
      </c>
      <c r="E34" s="19" t="s">
        <v>54</v>
      </c>
      <c r="F34" s="19"/>
      <c r="G34" s="20">
        <f t="shared" si="1"/>
        <v>5000</v>
      </c>
      <c r="H34" s="20">
        <f t="shared" si="1"/>
        <v>5000</v>
      </c>
      <c r="I34" s="20">
        <f t="shared" si="1"/>
        <v>5000</v>
      </c>
    </row>
    <row r="35" spans="1:9" ht="15">
      <c r="A35" s="18" t="s">
        <v>44</v>
      </c>
      <c r="B35" s="19" t="s">
        <v>9</v>
      </c>
      <c r="C35" s="19" t="s">
        <v>49</v>
      </c>
      <c r="D35" s="19" t="s">
        <v>52</v>
      </c>
      <c r="E35" s="19" t="s">
        <v>54</v>
      </c>
      <c r="F35" s="19" t="s">
        <v>45</v>
      </c>
      <c r="G35" s="24">
        <v>5000</v>
      </c>
      <c r="H35" s="24">
        <v>5000</v>
      </c>
      <c r="I35" s="24">
        <v>5000</v>
      </c>
    </row>
    <row r="36" spans="1:9" ht="15">
      <c r="A36" s="126" t="s">
        <v>55</v>
      </c>
      <c r="B36" s="121" t="s">
        <v>9</v>
      </c>
      <c r="C36" s="121" t="s">
        <v>56</v>
      </c>
      <c r="D36" s="121"/>
      <c r="E36" s="121"/>
      <c r="F36" s="121"/>
      <c r="G36" s="125">
        <f>G37+G44+G57</f>
        <v>196196</v>
      </c>
      <c r="H36" s="125">
        <f>H37+H44</f>
        <v>130100</v>
      </c>
      <c r="I36" s="125">
        <f>I37+I44</f>
        <v>1538480</v>
      </c>
    </row>
    <row r="37" spans="1:9" ht="49.35" customHeight="1">
      <c r="A37" s="35" t="s">
        <v>57</v>
      </c>
      <c r="B37" s="19" t="s">
        <v>9</v>
      </c>
      <c r="C37" s="19" t="s">
        <v>56</v>
      </c>
      <c r="D37" s="19" t="s">
        <v>173</v>
      </c>
      <c r="E37" s="31"/>
      <c r="F37" s="31"/>
      <c r="G37" s="36">
        <f t="shared" ref="G37:I38" si="2">G38</f>
        <v>33000</v>
      </c>
      <c r="H37" s="36">
        <f t="shared" si="2"/>
        <v>33000</v>
      </c>
      <c r="I37" s="36">
        <f t="shared" si="2"/>
        <v>33000</v>
      </c>
    </row>
    <row r="38" spans="1:9" ht="34.35" customHeight="1">
      <c r="A38" s="37" t="s">
        <v>58</v>
      </c>
      <c r="B38" s="23" t="s">
        <v>9</v>
      </c>
      <c r="C38" s="23" t="s">
        <v>56</v>
      </c>
      <c r="D38" s="19" t="s">
        <v>173</v>
      </c>
      <c r="E38" s="38"/>
      <c r="F38" s="38"/>
      <c r="G38" s="39">
        <f t="shared" si="2"/>
        <v>33000</v>
      </c>
      <c r="H38" s="39">
        <f t="shared" si="2"/>
        <v>33000</v>
      </c>
      <c r="I38" s="39">
        <f t="shared" si="2"/>
        <v>33000</v>
      </c>
    </row>
    <row r="39" spans="1:9" ht="21" customHeight="1">
      <c r="A39" s="21" t="s">
        <v>31</v>
      </c>
      <c r="B39" s="19" t="s">
        <v>9</v>
      </c>
      <c r="C39" s="19" t="s">
        <v>56</v>
      </c>
      <c r="D39" s="19" t="s">
        <v>173</v>
      </c>
      <c r="E39" s="40"/>
      <c r="F39" s="40"/>
      <c r="G39" s="41">
        <f>G40+G41+G42+G43</f>
        <v>33000</v>
      </c>
      <c r="H39" s="41">
        <f>H40+H41+H42+H43</f>
        <v>33000</v>
      </c>
      <c r="I39" s="41">
        <f>I40+I41+I42+I43</f>
        <v>33000</v>
      </c>
    </row>
    <row r="40" spans="1:9" ht="15" customHeight="1">
      <c r="A40" s="29" t="s">
        <v>32</v>
      </c>
      <c r="B40" s="19" t="s">
        <v>9</v>
      </c>
      <c r="C40" s="19" t="s">
        <v>56</v>
      </c>
      <c r="D40" s="19" t="s">
        <v>173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customHeight="1">
      <c r="A41" s="29" t="s">
        <v>29</v>
      </c>
      <c r="B41" s="19" t="s">
        <v>9</v>
      </c>
      <c r="C41" s="19" t="s">
        <v>56</v>
      </c>
      <c r="D41" s="19" t="s">
        <v>173</v>
      </c>
      <c r="E41" s="40" t="s">
        <v>28</v>
      </c>
      <c r="F41" s="40" t="s">
        <v>30</v>
      </c>
      <c r="G41" s="24">
        <v>0</v>
      </c>
      <c r="H41" s="24">
        <v>0</v>
      </c>
      <c r="I41" s="24">
        <v>0</v>
      </c>
    </row>
    <row r="42" spans="1:9" ht="15" customHeight="1">
      <c r="A42" s="29" t="s">
        <v>38</v>
      </c>
      <c r="B42" s="19" t="s">
        <v>9</v>
      </c>
      <c r="C42" s="19" t="s">
        <v>56</v>
      </c>
      <c r="D42" s="19" t="s">
        <v>173</v>
      </c>
      <c r="E42" s="40" t="s">
        <v>28</v>
      </c>
      <c r="F42" s="40" t="s">
        <v>37</v>
      </c>
      <c r="G42" s="24">
        <v>33000</v>
      </c>
      <c r="H42" s="24">
        <v>33000</v>
      </c>
      <c r="I42" s="24">
        <v>33000</v>
      </c>
    </row>
    <row r="43" spans="1:9" ht="15.75" customHeight="1">
      <c r="A43" s="21" t="s">
        <v>40</v>
      </c>
      <c r="B43" s="19" t="s">
        <v>9</v>
      </c>
      <c r="C43" s="19" t="s">
        <v>56</v>
      </c>
      <c r="D43" s="19" t="s">
        <v>173</v>
      </c>
      <c r="E43" s="40" t="s">
        <v>28</v>
      </c>
      <c r="F43" s="40" t="s">
        <v>41</v>
      </c>
      <c r="G43" s="24">
        <v>0</v>
      </c>
      <c r="H43" s="24">
        <v>0</v>
      </c>
      <c r="I43" s="24">
        <v>0</v>
      </c>
    </row>
    <row r="44" spans="1:9" ht="16.5" customHeight="1">
      <c r="A44" s="42" t="s">
        <v>59</v>
      </c>
      <c r="B44" s="19" t="s">
        <v>9</v>
      </c>
      <c r="C44" s="19" t="s">
        <v>56</v>
      </c>
      <c r="D44" s="19" t="s">
        <v>60</v>
      </c>
      <c r="E44" s="19"/>
      <c r="F44" s="19"/>
      <c r="G44" s="20">
        <f>G45</f>
        <v>163196</v>
      </c>
      <c r="H44" s="20">
        <f>H57</f>
        <v>97100</v>
      </c>
      <c r="I44" s="20">
        <f>I57</f>
        <v>1505480</v>
      </c>
    </row>
    <row r="45" spans="1:9" ht="16.5" customHeight="1">
      <c r="A45" s="43" t="s">
        <v>61</v>
      </c>
      <c r="B45" s="23" t="s">
        <v>9</v>
      </c>
      <c r="C45" s="23" t="s">
        <v>56</v>
      </c>
      <c r="D45" s="19" t="s">
        <v>62</v>
      </c>
      <c r="E45" s="19"/>
      <c r="F45" s="19"/>
      <c r="G45" s="27">
        <f>G46</f>
        <v>163196</v>
      </c>
      <c r="H45" s="27">
        <f>H46</f>
        <v>0</v>
      </c>
      <c r="I45" s="27">
        <f>I46</f>
        <v>0</v>
      </c>
    </row>
    <row r="46" spans="1:9" ht="15" customHeight="1">
      <c r="A46" s="21" t="s">
        <v>31</v>
      </c>
      <c r="B46" s="30" t="s">
        <v>9</v>
      </c>
      <c r="C46" s="30" t="s">
        <v>56</v>
      </c>
      <c r="D46" s="19" t="s">
        <v>62</v>
      </c>
      <c r="E46" s="30"/>
      <c r="F46" s="30"/>
      <c r="G46" s="36">
        <f>G47+G48+G49+G50+G51+G52+G53</f>
        <v>163196</v>
      </c>
      <c r="H46" s="36"/>
      <c r="I46" s="36">
        <f>I47+I48+I49+I50+I51+I52+I53</f>
        <v>0</v>
      </c>
    </row>
    <row r="47" spans="1:9" ht="16.5" customHeight="1">
      <c r="A47" s="131" t="s">
        <v>183</v>
      </c>
      <c r="B47" s="30" t="s">
        <v>9</v>
      </c>
      <c r="C47" s="30" t="s">
        <v>56</v>
      </c>
      <c r="D47" s="19" t="s">
        <v>182</v>
      </c>
      <c r="E47" s="30" t="s">
        <v>28</v>
      </c>
      <c r="F47" s="30"/>
      <c r="G47" s="44">
        <v>0</v>
      </c>
      <c r="H47" s="44"/>
      <c r="I47" s="44">
        <v>0</v>
      </c>
    </row>
    <row r="48" spans="1:9" ht="18.75" customHeight="1">
      <c r="A48" s="131" t="s">
        <v>183</v>
      </c>
      <c r="B48" s="30" t="s">
        <v>9</v>
      </c>
      <c r="C48" s="30" t="s">
        <v>56</v>
      </c>
      <c r="D48" s="19" t="s">
        <v>182</v>
      </c>
      <c r="E48" s="30" t="s">
        <v>28</v>
      </c>
      <c r="F48" s="30"/>
      <c r="G48" s="44">
        <v>0</v>
      </c>
      <c r="H48" s="44">
        <v>0</v>
      </c>
      <c r="I48" s="44">
        <v>0</v>
      </c>
    </row>
    <row r="49" spans="1:9" s="45" customFormat="1" ht="16.5" customHeight="1">
      <c r="A49" s="131" t="s">
        <v>183</v>
      </c>
      <c r="B49" s="30" t="s">
        <v>9</v>
      </c>
      <c r="C49" s="30" t="s">
        <v>56</v>
      </c>
      <c r="D49" s="19" t="s">
        <v>182</v>
      </c>
      <c r="E49" s="30" t="s">
        <v>28</v>
      </c>
      <c r="F49" s="30"/>
      <c r="G49" s="24">
        <v>0</v>
      </c>
      <c r="H49" s="24">
        <v>0</v>
      </c>
      <c r="I49" s="24">
        <v>0</v>
      </c>
    </row>
    <row r="50" spans="1:9" s="45" customFormat="1" ht="15" customHeight="1">
      <c r="A50" s="131" t="s">
        <v>183</v>
      </c>
      <c r="B50" s="30" t="s">
        <v>9</v>
      </c>
      <c r="C50" s="30" t="s">
        <v>56</v>
      </c>
      <c r="D50" s="19" t="s">
        <v>182</v>
      </c>
      <c r="E50" s="30" t="s">
        <v>28</v>
      </c>
      <c r="F50" s="30" t="s">
        <v>37</v>
      </c>
      <c r="G50" s="24">
        <v>0</v>
      </c>
      <c r="H50" s="24">
        <v>0</v>
      </c>
      <c r="I50" s="24">
        <v>0</v>
      </c>
    </row>
    <row r="51" spans="1:9" ht="15" customHeight="1">
      <c r="A51" s="18" t="s">
        <v>44</v>
      </c>
      <c r="B51" s="30" t="s">
        <v>9</v>
      </c>
      <c r="C51" s="30" t="s">
        <v>56</v>
      </c>
      <c r="D51" s="19" t="s">
        <v>62</v>
      </c>
      <c r="E51" s="30" t="s">
        <v>63</v>
      </c>
      <c r="F51" s="30" t="s">
        <v>45</v>
      </c>
      <c r="G51" s="24"/>
      <c r="H51" s="24">
        <v>0</v>
      </c>
      <c r="I51" s="24">
        <v>0</v>
      </c>
    </row>
    <row r="52" spans="1:9" ht="15" customHeight="1">
      <c r="A52" s="29" t="s">
        <v>38</v>
      </c>
      <c r="B52" s="19" t="s">
        <v>9</v>
      </c>
      <c r="C52" s="19" t="s">
        <v>56</v>
      </c>
      <c r="D52" s="19" t="s">
        <v>62</v>
      </c>
      <c r="E52" s="30" t="s">
        <v>28</v>
      </c>
      <c r="F52" s="30" t="s">
        <v>39</v>
      </c>
      <c r="G52" s="24">
        <v>0</v>
      </c>
      <c r="H52" s="24">
        <v>0</v>
      </c>
      <c r="I52" s="24">
        <v>0</v>
      </c>
    </row>
    <row r="53" spans="1:9" ht="13.5" customHeight="1">
      <c r="A53" s="21" t="s">
        <v>40</v>
      </c>
      <c r="B53" s="19" t="s">
        <v>9</v>
      </c>
      <c r="C53" s="19" t="s">
        <v>56</v>
      </c>
      <c r="D53" s="19" t="s">
        <v>62</v>
      </c>
      <c r="E53" s="30" t="s">
        <v>28</v>
      </c>
      <c r="F53" s="30" t="s">
        <v>41</v>
      </c>
      <c r="G53" s="24">
        <v>163196</v>
      </c>
      <c r="H53" s="24">
        <v>0</v>
      </c>
      <c r="I53" s="24">
        <v>0</v>
      </c>
    </row>
    <row r="54" spans="1:9" ht="15" hidden="1" customHeight="1">
      <c r="A54" s="21" t="s">
        <v>64</v>
      </c>
      <c r="B54" s="19" t="s">
        <v>9</v>
      </c>
      <c r="C54" s="19" t="s">
        <v>56</v>
      </c>
      <c r="D54" s="19" t="s">
        <v>65</v>
      </c>
      <c r="E54" s="30"/>
      <c r="F54" s="30"/>
      <c r="G54" s="20"/>
      <c r="H54" s="20">
        <f>H55</f>
        <v>0</v>
      </c>
      <c r="I54" s="20">
        <f>I55</f>
        <v>0</v>
      </c>
    </row>
    <row r="55" spans="1:9" ht="15" hidden="1" customHeight="1">
      <c r="A55" s="21" t="s">
        <v>31</v>
      </c>
      <c r="B55" s="19" t="s">
        <v>9</v>
      </c>
      <c r="C55" s="19" t="s">
        <v>56</v>
      </c>
      <c r="D55" s="19" t="s">
        <v>65</v>
      </c>
      <c r="E55" s="30" t="s">
        <v>28</v>
      </c>
      <c r="F55" s="30"/>
      <c r="G55" s="24"/>
      <c r="H55" s="24">
        <v>0</v>
      </c>
      <c r="I55" s="24">
        <v>0</v>
      </c>
    </row>
    <row r="56" spans="1:9" ht="30.75" hidden="1" customHeight="1">
      <c r="A56" s="18" t="s">
        <v>44</v>
      </c>
      <c r="B56" s="19" t="s">
        <v>9</v>
      </c>
      <c r="C56" s="19" t="s">
        <v>56</v>
      </c>
      <c r="D56" s="19" t="s">
        <v>65</v>
      </c>
      <c r="E56" s="30" t="s">
        <v>28</v>
      </c>
      <c r="F56" s="30" t="s">
        <v>45</v>
      </c>
      <c r="G56" s="24"/>
      <c r="H56" s="24">
        <v>0</v>
      </c>
      <c r="I56" s="24">
        <v>0</v>
      </c>
    </row>
    <row r="57" spans="1:9" ht="30.75" customHeight="1">
      <c r="A57" s="18" t="s">
        <v>64</v>
      </c>
      <c r="B57" s="19"/>
      <c r="C57" s="19"/>
      <c r="D57" s="19" t="s">
        <v>191</v>
      </c>
      <c r="E57" s="30" t="s">
        <v>192</v>
      </c>
      <c r="F57" s="30"/>
      <c r="G57" s="116"/>
      <c r="H57" s="116">
        <v>97100</v>
      </c>
      <c r="I57" s="116">
        <v>1505480</v>
      </c>
    </row>
    <row r="58" spans="1:9" ht="15" customHeight="1">
      <c r="A58" s="12" t="s">
        <v>68</v>
      </c>
      <c r="B58" s="46" t="s">
        <v>11</v>
      </c>
      <c r="C58" s="47"/>
      <c r="D58" s="47"/>
      <c r="E58" s="47"/>
      <c r="F58" s="47"/>
      <c r="G58" s="48">
        <f t="shared" ref="G58:I59" si="3">G59</f>
        <v>109000</v>
      </c>
      <c r="H58" s="48">
        <f t="shared" si="3"/>
        <v>121000</v>
      </c>
      <c r="I58" s="48">
        <f t="shared" si="3"/>
        <v>123400</v>
      </c>
    </row>
    <row r="59" spans="1:9" ht="13.5" customHeight="1">
      <c r="A59" s="49" t="s">
        <v>69</v>
      </c>
      <c r="B59" s="50" t="s">
        <v>11</v>
      </c>
      <c r="C59" s="51" t="s">
        <v>70</v>
      </c>
      <c r="D59" s="52"/>
      <c r="E59" s="53"/>
      <c r="F59" s="53"/>
      <c r="G59" s="107">
        <f t="shared" si="3"/>
        <v>109000</v>
      </c>
      <c r="H59" s="107">
        <f t="shared" si="3"/>
        <v>121000</v>
      </c>
      <c r="I59" s="107">
        <f t="shared" si="3"/>
        <v>123400</v>
      </c>
    </row>
    <row r="60" spans="1:9" ht="14.25" customHeight="1">
      <c r="A60" s="54" t="s">
        <v>71</v>
      </c>
      <c r="B60" s="55" t="s">
        <v>11</v>
      </c>
      <c r="C60" s="19" t="s">
        <v>70</v>
      </c>
      <c r="D60" s="19" t="s">
        <v>174</v>
      </c>
      <c r="E60" s="30"/>
      <c r="F60" s="30"/>
      <c r="G60" s="108">
        <f>G61+G64</f>
        <v>109000</v>
      </c>
      <c r="H60" s="108">
        <f>H61+H64</f>
        <v>121000</v>
      </c>
      <c r="I60" s="108">
        <f>I61+I64</f>
        <v>123400</v>
      </c>
    </row>
    <row r="61" spans="1:9" ht="31.35" customHeight="1">
      <c r="A61" s="22" t="s">
        <v>15</v>
      </c>
      <c r="B61" s="56" t="s">
        <v>11</v>
      </c>
      <c r="C61" s="23" t="s">
        <v>70</v>
      </c>
      <c r="D61" s="23" t="s">
        <v>175</v>
      </c>
      <c r="E61" s="31" t="s">
        <v>16</v>
      </c>
      <c r="F61" s="30"/>
      <c r="G61" s="109">
        <f>G62+G63</f>
        <v>109000</v>
      </c>
      <c r="H61" s="109">
        <f>H62+H63</f>
        <v>121000</v>
      </c>
      <c r="I61" s="109">
        <f>I62+I63</f>
        <v>123400</v>
      </c>
    </row>
    <row r="62" spans="1:9" ht="19.5" customHeight="1">
      <c r="A62" s="21" t="s">
        <v>17</v>
      </c>
      <c r="B62" s="55" t="s">
        <v>11</v>
      </c>
      <c r="C62" s="19" t="s">
        <v>70</v>
      </c>
      <c r="D62" s="23" t="s">
        <v>175</v>
      </c>
      <c r="E62" s="30" t="s">
        <v>16</v>
      </c>
      <c r="F62" s="30" t="s">
        <v>18</v>
      </c>
      <c r="G62" s="105">
        <v>83718</v>
      </c>
      <c r="H62" s="105">
        <v>92934</v>
      </c>
      <c r="I62" s="105">
        <v>94777</v>
      </c>
    </row>
    <row r="63" spans="1:9" ht="18.75" customHeight="1">
      <c r="A63" s="21" t="s">
        <v>19</v>
      </c>
      <c r="B63" s="55" t="s">
        <v>11</v>
      </c>
      <c r="C63" s="19" t="s">
        <v>70</v>
      </c>
      <c r="D63" s="23" t="s">
        <v>175</v>
      </c>
      <c r="E63" s="30" t="s">
        <v>20</v>
      </c>
      <c r="F63" s="30" t="s">
        <v>21</v>
      </c>
      <c r="G63" s="105">
        <v>25282</v>
      </c>
      <c r="H63" s="105">
        <v>28066</v>
      </c>
      <c r="I63" s="105">
        <v>28623</v>
      </c>
    </row>
    <row r="64" spans="1:9" ht="32.85" customHeight="1">
      <c r="A64" s="22" t="s">
        <v>31</v>
      </c>
      <c r="B64" s="56" t="s">
        <v>11</v>
      </c>
      <c r="C64" s="23" t="s">
        <v>70</v>
      </c>
      <c r="D64" s="23" t="s">
        <v>175</v>
      </c>
      <c r="E64" s="31" t="s">
        <v>28</v>
      </c>
      <c r="F64" s="30"/>
      <c r="G64" s="109">
        <f>G65</f>
        <v>0</v>
      </c>
      <c r="H64" s="109">
        <f>H65</f>
        <v>0</v>
      </c>
      <c r="I64" s="109">
        <f>I65</f>
        <v>0</v>
      </c>
    </row>
    <row r="65" spans="1:9" ht="15" customHeight="1">
      <c r="A65" s="29" t="s">
        <v>40</v>
      </c>
      <c r="B65" s="55" t="s">
        <v>11</v>
      </c>
      <c r="C65" s="19" t="s">
        <v>70</v>
      </c>
      <c r="D65" s="23" t="s">
        <v>175</v>
      </c>
      <c r="E65" s="30" t="s">
        <v>28</v>
      </c>
      <c r="F65" s="30" t="s">
        <v>41</v>
      </c>
      <c r="G65" s="105">
        <v>0</v>
      </c>
      <c r="H65" s="105">
        <v>0</v>
      </c>
      <c r="I65" s="105">
        <v>0</v>
      </c>
    </row>
    <row r="66" spans="1:9" ht="37.5" customHeight="1">
      <c r="A66" s="58" t="s">
        <v>72</v>
      </c>
      <c r="B66" s="59" t="s">
        <v>70</v>
      </c>
      <c r="C66" s="13"/>
      <c r="D66" s="13"/>
      <c r="E66" s="13"/>
      <c r="F66" s="13"/>
      <c r="G66" s="14">
        <f>G67+G73</f>
        <v>7000</v>
      </c>
      <c r="H66" s="14">
        <f>H67+H73</f>
        <v>0</v>
      </c>
      <c r="I66" s="14">
        <f>I67+I73</f>
        <v>0</v>
      </c>
    </row>
    <row r="67" spans="1:9" ht="29.25" customHeight="1">
      <c r="A67" s="15" t="s">
        <v>73</v>
      </c>
      <c r="B67" s="16" t="s">
        <v>70</v>
      </c>
      <c r="C67" s="16" t="s">
        <v>117</v>
      </c>
      <c r="D67" s="19"/>
      <c r="E67" s="19"/>
      <c r="F67" s="19"/>
      <c r="G67" s="17">
        <f t="shared" ref="G67:I69" si="4">G68</f>
        <v>5000</v>
      </c>
      <c r="H67" s="17">
        <f t="shared" si="4"/>
        <v>0</v>
      </c>
      <c r="I67" s="17">
        <f t="shared" si="4"/>
        <v>0</v>
      </c>
    </row>
    <row r="68" spans="1:9" ht="15.75" customHeight="1">
      <c r="A68" s="18" t="s">
        <v>75</v>
      </c>
      <c r="B68" s="19" t="s">
        <v>70</v>
      </c>
      <c r="C68" s="19" t="s">
        <v>117</v>
      </c>
      <c r="D68" s="19" t="s">
        <v>76</v>
      </c>
      <c r="E68" s="19"/>
      <c r="F68" s="19"/>
      <c r="G68" s="20">
        <f t="shared" si="4"/>
        <v>5000</v>
      </c>
      <c r="H68" s="20">
        <f t="shared" si="4"/>
        <v>0</v>
      </c>
      <c r="I68" s="20">
        <f t="shared" si="4"/>
        <v>0</v>
      </c>
    </row>
    <row r="69" spans="1:9" ht="27.75" customHeight="1">
      <c r="A69" s="28" t="s">
        <v>77</v>
      </c>
      <c r="B69" s="56" t="s">
        <v>70</v>
      </c>
      <c r="C69" s="23" t="s">
        <v>117</v>
      </c>
      <c r="D69" s="23" t="s">
        <v>78</v>
      </c>
      <c r="E69" s="23"/>
      <c r="F69" s="23"/>
      <c r="G69" s="27">
        <f t="shared" si="4"/>
        <v>5000</v>
      </c>
      <c r="H69" s="27">
        <f t="shared" si="4"/>
        <v>0</v>
      </c>
      <c r="I69" s="27">
        <f t="shared" si="4"/>
        <v>0</v>
      </c>
    </row>
    <row r="70" spans="1:9" ht="16.5" customHeight="1">
      <c r="A70" s="21" t="s">
        <v>31</v>
      </c>
      <c r="B70" s="55" t="s">
        <v>70</v>
      </c>
      <c r="C70" s="19" t="s">
        <v>117</v>
      </c>
      <c r="D70" s="23" t="s">
        <v>78</v>
      </c>
      <c r="E70" s="30" t="s">
        <v>28</v>
      </c>
      <c r="F70" s="30"/>
      <c r="G70" s="36">
        <f>G71+G72</f>
        <v>5000</v>
      </c>
      <c r="H70" s="36">
        <f>H71+H72</f>
        <v>0</v>
      </c>
      <c r="I70" s="36">
        <f>I71+I72</f>
        <v>0</v>
      </c>
    </row>
    <row r="71" spans="1:9" ht="16.5" customHeight="1">
      <c r="A71" s="29" t="s">
        <v>36</v>
      </c>
      <c r="B71" s="55" t="s">
        <v>70</v>
      </c>
      <c r="C71" s="19" t="s">
        <v>117</v>
      </c>
      <c r="D71" s="23" t="s">
        <v>78</v>
      </c>
      <c r="E71" s="30" t="s">
        <v>28</v>
      </c>
      <c r="F71" s="30" t="s">
        <v>37</v>
      </c>
      <c r="G71" s="24">
        <v>0</v>
      </c>
      <c r="H71" s="24">
        <v>0</v>
      </c>
      <c r="I71" s="24">
        <v>0</v>
      </c>
    </row>
    <row r="72" spans="1:9" ht="15" customHeight="1">
      <c r="A72" s="21" t="s">
        <v>40</v>
      </c>
      <c r="B72" s="55" t="s">
        <v>70</v>
      </c>
      <c r="C72" s="19" t="s">
        <v>117</v>
      </c>
      <c r="D72" s="23" t="s">
        <v>78</v>
      </c>
      <c r="E72" s="30" t="s">
        <v>28</v>
      </c>
      <c r="F72" s="30" t="s">
        <v>41</v>
      </c>
      <c r="G72" s="44">
        <v>5000</v>
      </c>
      <c r="H72" s="44">
        <v>0</v>
      </c>
      <c r="I72" s="44">
        <v>0</v>
      </c>
    </row>
    <row r="73" spans="1:9" ht="30.75" customHeight="1">
      <c r="A73" s="60" t="s">
        <v>79</v>
      </c>
      <c r="B73" s="61" t="s">
        <v>70</v>
      </c>
      <c r="C73" s="16" t="s">
        <v>80</v>
      </c>
      <c r="D73" s="19" t="s">
        <v>67</v>
      </c>
      <c r="E73" s="19"/>
      <c r="F73" s="19"/>
      <c r="G73" s="17">
        <f>G74</f>
        <v>2000</v>
      </c>
      <c r="H73" s="17">
        <f t="shared" ref="H73:I73" si="5">H74</f>
        <v>0</v>
      </c>
      <c r="I73" s="17">
        <f t="shared" si="5"/>
        <v>0</v>
      </c>
    </row>
    <row r="74" spans="1:9" ht="32.1" customHeight="1">
      <c r="A74" s="63" t="s">
        <v>181</v>
      </c>
      <c r="B74" s="56" t="s">
        <v>70</v>
      </c>
      <c r="C74" s="23" t="s">
        <v>80</v>
      </c>
      <c r="D74" s="19" t="s">
        <v>81</v>
      </c>
      <c r="E74" s="19"/>
      <c r="F74" s="19"/>
      <c r="G74" s="20">
        <f>G75</f>
        <v>2000</v>
      </c>
      <c r="H74" s="20">
        <f>H75</f>
        <v>0</v>
      </c>
      <c r="I74" s="20">
        <f>I75</f>
        <v>0</v>
      </c>
    </row>
    <row r="75" spans="1:9" ht="31.5" customHeight="1">
      <c r="A75" s="21" t="s">
        <v>31</v>
      </c>
      <c r="B75" s="55" t="s">
        <v>70</v>
      </c>
      <c r="C75" s="19" t="s">
        <v>80</v>
      </c>
      <c r="D75" s="19" t="s">
        <v>81</v>
      </c>
      <c r="E75" s="19" t="s">
        <v>28</v>
      </c>
      <c r="F75" s="19"/>
      <c r="G75" s="20">
        <f>G76+G77+G78</f>
        <v>2000</v>
      </c>
      <c r="H75" s="20">
        <f>H76+H77+H78</f>
        <v>0</v>
      </c>
      <c r="I75" s="20">
        <f>I76+I77+I78</f>
        <v>0</v>
      </c>
    </row>
    <row r="76" spans="1:9" ht="18" customHeight="1">
      <c r="A76" s="29" t="s">
        <v>36</v>
      </c>
      <c r="B76" s="55" t="s">
        <v>70</v>
      </c>
      <c r="C76" s="19" t="s">
        <v>80</v>
      </c>
      <c r="D76" s="19" t="s">
        <v>81</v>
      </c>
      <c r="E76" s="19" t="s">
        <v>28</v>
      </c>
      <c r="F76" s="19" t="s">
        <v>37</v>
      </c>
      <c r="G76" s="24">
        <v>0</v>
      </c>
      <c r="H76" s="24">
        <v>0</v>
      </c>
      <c r="I76" s="24">
        <v>0</v>
      </c>
    </row>
    <row r="77" spans="1:9" ht="15" customHeight="1">
      <c r="A77" s="29" t="s">
        <v>38</v>
      </c>
      <c r="B77" s="55" t="s">
        <v>70</v>
      </c>
      <c r="C77" s="19" t="s">
        <v>80</v>
      </c>
      <c r="D77" s="19" t="s">
        <v>81</v>
      </c>
      <c r="E77" s="19" t="s">
        <v>28</v>
      </c>
      <c r="F77" s="19" t="s">
        <v>39</v>
      </c>
      <c r="G77" s="24">
        <v>0</v>
      </c>
      <c r="H77" s="24">
        <v>0</v>
      </c>
      <c r="I77" s="24">
        <v>0</v>
      </c>
    </row>
    <row r="78" spans="1:9" ht="15" customHeight="1">
      <c r="A78" s="21" t="s">
        <v>40</v>
      </c>
      <c r="B78" s="55" t="s">
        <v>70</v>
      </c>
      <c r="C78" s="19" t="s">
        <v>80</v>
      </c>
      <c r="D78" s="19" t="s">
        <v>81</v>
      </c>
      <c r="E78" s="19" t="s">
        <v>28</v>
      </c>
      <c r="F78" s="19" t="s">
        <v>41</v>
      </c>
      <c r="G78" s="24">
        <v>2000</v>
      </c>
      <c r="H78" s="24">
        <v>0</v>
      </c>
      <c r="I78" s="24">
        <v>0</v>
      </c>
    </row>
    <row r="79" spans="1:9" ht="15" customHeight="1">
      <c r="A79" s="65" t="s">
        <v>82</v>
      </c>
      <c r="B79" s="59" t="s">
        <v>23</v>
      </c>
      <c r="C79" s="13"/>
      <c r="D79" s="13"/>
      <c r="E79" s="13"/>
      <c r="F79" s="13"/>
      <c r="G79" s="14">
        <f>G83+G97</f>
        <v>761000</v>
      </c>
      <c r="H79" s="14">
        <f>H83+H97</f>
        <v>760000</v>
      </c>
      <c r="I79" s="14">
        <f>I83+I97</f>
        <v>760000</v>
      </c>
    </row>
    <row r="80" spans="1:9" ht="0.75" customHeight="1">
      <c r="A80" s="128"/>
      <c r="B80" s="129"/>
      <c r="C80" s="130"/>
      <c r="D80" s="130"/>
      <c r="E80" s="130"/>
      <c r="F80" s="130"/>
      <c r="G80" s="75"/>
      <c r="H80" s="75"/>
      <c r="I80" s="75"/>
    </row>
    <row r="81" spans="1:9" ht="0.75" customHeight="1">
      <c r="A81" s="128"/>
      <c r="B81" s="129"/>
      <c r="C81" s="130"/>
      <c r="D81" s="130"/>
      <c r="E81" s="130"/>
      <c r="F81" s="130"/>
      <c r="G81" s="75"/>
      <c r="H81" s="75"/>
      <c r="I81" s="75"/>
    </row>
    <row r="82" spans="1:9" ht="15" hidden="1" customHeight="1">
      <c r="A82" s="128"/>
      <c r="B82" s="129"/>
      <c r="C82" s="130"/>
      <c r="D82" s="130"/>
      <c r="E82" s="130"/>
      <c r="F82" s="130"/>
      <c r="G82" s="24"/>
      <c r="H82" s="24"/>
      <c r="I82" s="24"/>
    </row>
    <row r="83" spans="1:9" ht="15" customHeight="1">
      <c r="A83" s="21" t="s">
        <v>83</v>
      </c>
      <c r="B83" s="19" t="s">
        <v>23</v>
      </c>
      <c r="C83" s="19" t="s">
        <v>74</v>
      </c>
      <c r="D83" s="19"/>
      <c r="E83" s="19"/>
      <c r="F83" s="19"/>
      <c r="G83" s="20">
        <f t="shared" ref="G83:I84" si="6">G84</f>
        <v>760000</v>
      </c>
      <c r="H83" s="20">
        <f t="shared" si="6"/>
        <v>760000</v>
      </c>
      <c r="I83" s="20">
        <f t="shared" si="6"/>
        <v>760000</v>
      </c>
    </row>
    <row r="84" spans="1:9" ht="19.5" customHeight="1">
      <c r="A84" s="66" t="s">
        <v>59</v>
      </c>
      <c r="B84" s="19" t="s">
        <v>23</v>
      </c>
      <c r="C84" s="19" t="s">
        <v>74</v>
      </c>
      <c r="D84" s="19" t="s">
        <v>60</v>
      </c>
      <c r="E84" s="19"/>
      <c r="F84" s="19"/>
      <c r="G84" s="20">
        <f t="shared" si="6"/>
        <v>760000</v>
      </c>
      <c r="H84" s="20">
        <f t="shared" si="6"/>
        <v>760000</v>
      </c>
      <c r="I84" s="20">
        <f t="shared" si="6"/>
        <v>760000</v>
      </c>
    </row>
    <row r="85" spans="1:9" ht="30.6" customHeight="1">
      <c r="A85" s="21" t="s">
        <v>84</v>
      </c>
      <c r="B85" s="55" t="s">
        <v>23</v>
      </c>
      <c r="C85" s="19" t="s">
        <v>74</v>
      </c>
      <c r="D85" s="19" t="s">
        <v>85</v>
      </c>
      <c r="E85" s="19"/>
      <c r="F85" s="19"/>
      <c r="G85" s="20">
        <f>G86+G92</f>
        <v>760000</v>
      </c>
      <c r="H85" s="20">
        <f>H86+H92</f>
        <v>760000</v>
      </c>
      <c r="I85" s="20">
        <f>I86+I92</f>
        <v>760000</v>
      </c>
    </row>
    <row r="86" spans="1:9" ht="28.35" customHeight="1">
      <c r="A86" s="28" t="s">
        <v>27</v>
      </c>
      <c r="B86" s="56" t="s">
        <v>23</v>
      </c>
      <c r="C86" s="23" t="s">
        <v>74</v>
      </c>
      <c r="D86" s="19" t="s">
        <v>85</v>
      </c>
      <c r="E86" s="31" t="s">
        <v>28</v>
      </c>
      <c r="F86" s="30"/>
      <c r="G86" s="57">
        <f>G87+G88+G89+G90+G91</f>
        <v>760000</v>
      </c>
      <c r="H86" s="57">
        <f t="shared" ref="H86:I86" si="7">H87+H88+H89+H90+H91</f>
        <v>760000</v>
      </c>
      <c r="I86" s="57">
        <f t="shared" si="7"/>
        <v>760000</v>
      </c>
    </row>
    <row r="87" spans="1:9" ht="15" customHeight="1">
      <c r="A87" s="29" t="s">
        <v>34</v>
      </c>
      <c r="B87" s="55" t="s">
        <v>23</v>
      </c>
      <c r="C87" s="19" t="s">
        <v>74</v>
      </c>
      <c r="D87" s="19" t="s">
        <v>85</v>
      </c>
      <c r="E87" s="30" t="s">
        <v>28</v>
      </c>
      <c r="F87" s="30" t="s">
        <v>35</v>
      </c>
      <c r="G87" s="44">
        <v>5000</v>
      </c>
      <c r="H87" s="44">
        <v>5000</v>
      </c>
      <c r="I87" s="44">
        <v>5000</v>
      </c>
    </row>
    <row r="88" spans="1:9" ht="15" customHeight="1">
      <c r="A88" s="29" t="s">
        <v>34</v>
      </c>
      <c r="B88" s="55" t="s">
        <v>23</v>
      </c>
      <c r="C88" s="19" t="s">
        <v>74</v>
      </c>
      <c r="D88" s="19" t="s">
        <v>85</v>
      </c>
      <c r="E88" s="30" t="s">
        <v>189</v>
      </c>
      <c r="F88" s="30" t="s">
        <v>35</v>
      </c>
      <c r="G88" s="44">
        <v>100000</v>
      </c>
      <c r="H88" s="44">
        <v>100000</v>
      </c>
      <c r="I88" s="44">
        <v>100000</v>
      </c>
    </row>
    <row r="89" spans="1:9" ht="15" customHeight="1">
      <c r="A89" s="29" t="s">
        <v>29</v>
      </c>
      <c r="B89" s="55" t="s">
        <v>23</v>
      </c>
      <c r="C89" s="19" t="s">
        <v>74</v>
      </c>
      <c r="D89" s="19" t="s">
        <v>85</v>
      </c>
      <c r="E89" s="30" t="s">
        <v>28</v>
      </c>
      <c r="F89" s="30" t="s">
        <v>30</v>
      </c>
      <c r="G89" s="44">
        <v>128000</v>
      </c>
      <c r="H89" s="44">
        <v>128000</v>
      </c>
      <c r="I89" s="44">
        <v>128000</v>
      </c>
    </row>
    <row r="90" spans="1:9" s="67" customFormat="1" ht="15">
      <c r="A90" s="29" t="s">
        <v>36</v>
      </c>
      <c r="B90" s="55" t="s">
        <v>23</v>
      </c>
      <c r="C90" s="19" t="s">
        <v>74</v>
      </c>
      <c r="D90" s="19" t="s">
        <v>85</v>
      </c>
      <c r="E90" s="30" t="s">
        <v>28</v>
      </c>
      <c r="F90" s="30" t="s">
        <v>37</v>
      </c>
      <c r="G90" s="44">
        <v>477000</v>
      </c>
      <c r="H90" s="44">
        <v>477000</v>
      </c>
      <c r="I90" s="44">
        <v>477000</v>
      </c>
    </row>
    <row r="91" spans="1:9" s="68" customFormat="1" ht="15">
      <c r="A91" s="21" t="s">
        <v>40</v>
      </c>
      <c r="B91" s="55" t="s">
        <v>23</v>
      </c>
      <c r="C91" s="19" t="s">
        <v>74</v>
      </c>
      <c r="D91" s="19" t="s">
        <v>85</v>
      </c>
      <c r="E91" s="30" t="s">
        <v>28</v>
      </c>
      <c r="F91" s="30" t="s">
        <v>41</v>
      </c>
      <c r="G91" s="44">
        <v>50000</v>
      </c>
      <c r="H91" s="44">
        <v>50000</v>
      </c>
      <c r="I91" s="44">
        <v>50000</v>
      </c>
    </row>
    <row r="92" spans="1:9" s="68" customFormat="1" ht="30" hidden="1">
      <c r="A92" s="22" t="s">
        <v>31</v>
      </c>
      <c r="B92" s="56" t="s">
        <v>23</v>
      </c>
      <c r="C92" s="23" t="s">
        <v>74</v>
      </c>
      <c r="D92" s="19" t="s">
        <v>86</v>
      </c>
      <c r="E92" s="31" t="s">
        <v>28</v>
      </c>
      <c r="F92" s="30"/>
      <c r="G92" s="57">
        <f>G93+G94+G95+G96</f>
        <v>0</v>
      </c>
      <c r="H92" s="57">
        <f>H93+H94+H95+H96</f>
        <v>0</v>
      </c>
      <c r="I92" s="57">
        <f>I93+I94+I95+I96</f>
        <v>0</v>
      </c>
    </row>
    <row r="93" spans="1:9" s="68" customFormat="1" ht="15" hidden="1">
      <c r="A93" s="21" t="s">
        <v>87</v>
      </c>
      <c r="B93" s="55" t="s">
        <v>23</v>
      </c>
      <c r="C93" s="19" t="s">
        <v>74</v>
      </c>
      <c r="D93" s="19" t="s">
        <v>86</v>
      </c>
      <c r="E93" s="30" t="s">
        <v>28</v>
      </c>
      <c r="F93" s="30" t="s">
        <v>88</v>
      </c>
      <c r="G93" s="44">
        <v>0</v>
      </c>
      <c r="H93" s="44">
        <v>0</v>
      </c>
      <c r="I93" s="44">
        <v>0</v>
      </c>
    </row>
    <row r="94" spans="1:9" s="68" customFormat="1" ht="18" hidden="1" customHeight="1">
      <c r="A94" s="29" t="s">
        <v>29</v>
      </c>
      <c r="B94" s="55" t="s">
        <v>23</v>
      </c>
      <c r="C94" s="19" t="s">
        <v>74</v>
      </c>
      <c r="D94" s="19" t="s">
        <v>86</v>
      </c>
      <c r="E94" s="30" t="s">
        <v>28</v>
      </c>
      <c r="F94" s="30" t="s">
        <v>30</v>
      </c>
      <c r="G94" s="44">
        <v>0</v>
      </c>
      <c r="H94" s="44">
        <v>0</v>
      </c>
      <c r="I94" s="44">
        <v>0</v>
      </c>
    </row>
    <row r="95" spans="1:9" s="68" customFormat="1" ht="27.75" hidden="1" customHeight="1">
      <c r="A95" s="29" t="s">
        <v>36</v>
      </c>
      <c r="B95" s="55" t="s">
        <v>23</v>
      </c>
      <c r="C95" s="19" t="s">
        <v>74</v>
      </c>
      <c r="D95" s="19" t="s">
        <v>86</v>
      </c>
      <c r="E95" s="30" t="s">
        <v>28</v>
      </c>
      <c r="F95" s="30" t="s">
        <v>37</v>
      </c>
      <c r="G95" s="44">
        <v>0</v>
      </c>
      <c r="H95" s="44">
        <v>0</v>
      </c>
      <c r="I95" s="44">
        <v>0</v>
      </c>
    </row>
    <row r="96" spans="1:9" s="68" customFormat="1" ht="15" hidden="1" customHeight="1">
      <c r="A96" s="21" t="s">
        <v>40</v>
      </c>
      <c r="B96" s="55" t="s">
        <v>23</v>
      </c>
      <c r="C96" s="19" t="s">
        <v>74</v>
      </c>
      <c r="D96" s="19" t="s">
        <v>86</v>
      </c>
      <c r="E96" s="30" t="s">
        <v>28</v>
      </c>
      <c r="F96" s="30" t="s">
        <v>41</v>
      </c>
      <c r="G96" s="44">
        <v>0</v>
      </c>
      <c r="H96" s="44">
        <v>0</v>
      </c>
      <c r="I96" s="44">
        <v>0</v>
      </c>
    </row>
    <row r="97" spans="1:9" s="69" customFormat="1" ht="37.5">
      <c r="A97" s="118" t="s">
        <v>168</v>
      </c>
      <c r="B97" s="13" t="s">
        <v>23</v>
      </c>
      <c r="C97" s="13"/>
      <c r="D97" s="13"/>
      <c r="E97" s="13"/>
      <c r="F97" s="13"/>
      <c r="G97" s="14">
        <f>G98</f>
        <v>1000</v>
      </c>
      <c r="H97" s="14">
        <f t="shared" ref="H97:I97" si="8">H98</f>
        <v>0</v>
      </c>
      <c r="I97" s="14">
        <f t="shared" si="8"/>
        <v>0</v>
      </c>
    </row>
    <row r="98" spans="1:9" s="68" customFormat="1" ht="30">
      <c r="A98" s="119" t="s">
        <v>169</v>
      </c>
      <c r="B98" s="16" t="s">
        <v>23</v>
      </c>
      <c r="C98" s="16" t="s">
        <v>167</v>
      </c>
      <c r="D98" s="23"/>
      <c r="E98" s="23"/>
      <c r="F98" s="23"/>
      <c r="G98" s="17">
        <f t="shared" ref="G98:I100" si="9">G99</f>
        <v>1000</v>
      </c>
      <c r="H98" s="17">
        <f t="shared" si="9"/>
        <v>0</v>
      </c>
      <c r="I98" s="17">
        <f t="shared" si="9"/>
        <v>0</v>
      </c>
    </row>
    <row r="99" spans="1:9" s="68" customFormat="1" ht="15">
      <c r="A99" s="71" t="s">
        <v>92</v>
      </c>
      <c r="B99" s="19" t="s">
        <v>23</v>
      </c>
      <c r="C99" s="19" t="s">
        <v>167</v>
      </c>
      <c r="D99" s="19" t="s">
        <v>60</v>
      </c>
      <c r="E99" s="19"/>
      <c r="F99" s="19"/>
      <c r="G99" s="20">
        <f t="shared" si="9"/>
        <v>1000</v>
      </c>
      <c r="H99" s="20">
        <f t="shared" si="9"/>
        <v>0</v>
      </c>
      <c r="I99" s="20">
        <f t="shared" si="9"/>
        <v>0</v>
      </c>
    </row>
    <row r="100" spans="1:9" s="68" customFormat="1" ht="18.75" customHeight="1">
      <c r="A100" s="32" t="s">
        <v>93</v>
      </c>
      <c r="B100" s="19" t="s">
        <v>23</v>
      </c>
      <c r="C100" s="19" t="s">
        <v>167</v>
      </c>
      <c r="D100" s="19" t="s">
        <v>94</v>
      </c>
      <c r="E100" s="19"/>
      <c r="F100" s="19"/>
      <c r="G100" s="20">
        <f t="shared" si="9"/>
        <v>1000</v>
      </c>
      <c r="H100" s="20">
        <f t="shared" si="9"/>
        <v>0</v>
      </c>
      <c r="I100" s="20">
        <f t="shared" si="9"/>
        <v>0</v>
      </c>
    </row>
    <row r="101" spans="1:9" s="68" customFormat="1" ht="30">
      <c r="A101" s="21" t="s">
        <v>31</v>
      </c>
      <c r="B101" s="19" t="s">
        <v>23</v>
      </c>
      <c r="C101" s="19" t="s">
        <v>167</v>
      </c>
      <c r="D101" s="19" t="s">
        <v>94</v>
      </c>
      <c r="E101" s="19" t="s">
        <v>170</v>
      </c>
      <c r="F101" s="19"/>
      <c r="G101" s="20">
        <f>G102+G103</f>
        <v>1000</v>
      </c>
      <c r="H101" s="20">
        <f>H102+H103</f>
        <v>0</v>
      </c>
      <c r="I101" s="20">
        <f>I102+I103</f>
        <v>0</v>
      </c>
    </row>
    <row r="102" spans="1:9" s="68" customFormat="1" ht="17.25" customHeight="1">
      <c r="A102" s="29" t="s">
        <v>36</v>
      </c>
      <c r="B102" s="19" t="s">
        <v>23</v>
      </c>
      <c r="C102" s="19" t="s">
        <v>167</v>
      </c>
      <c r="D102" s="19" t="s">
        <v>94</v>
      </c>
      <c r="E102" s="19" t="s">
        <v>170</v>
      </c>
      <c r="F102" s="19" t="s">
        <v>37</v>
      </c>
      <c r="G102" s="24">
        <v>1000</v>
      </c>
      <c r="H102" s="24">
        <v>0</v>
      </c>
      <c r="I102" s="24">
        <v>0</v>
      </c>
    </row>
    <row r="103" spans="1:9" s="72" customFormat="1" ht="17.25" customHeight="1">
      <c r="A103" s="21" t="s">
        <v>40</v>
      </c>
      <c r="B103" s="19" t="s">
        <v>23</v>
      </c>
      <c r="C103" s="19" t="s">
        <v>167</v>
      </c>
      <c r="D103" s="19" t="s">
        <v>94</v>
      </c>
      <c r="E103" s="19" t="s">
        <v>170</v>
      </c>
      <c r="F103" s="19" t="s">
        <v>41</v>
      </c>
      <c r="G103" s="44">
        <v>0</v>
      </c>
      <c r="H103" s="44">
        <v>0</v>
      </c>
      <c r="I103" s="44">
        <v>0</v>
      </c>
    </row>
    <row r="104" spans="1:9" s="72" customFormat="1" ht="18" customHeight="1">
      <c r="A104" s="120" t="s">
        <v>95</v>
      </c>
      <c r="B104" s="121" t="s">
        <v>90</v>
      </c>
      <c r="C104" s="121" t="s">
        <v>70</v>
      </c>
      <c r="D104" s="122"/>
      <c r="E104" s="122"/>
      <c r="F104" s="122"/>
      <c r="G104" s="123">
        <f>G116</f>
        <v>90600</v>
      </c>
      <c r="H104" s="123">
        <f>H116</f>
        <v>648400</v>
      </c>
      <c r="I104" s="123">
        <f t="shared" ref="H104:I105" si="10">I105</f>
        <v>0</v>
      </c>
    </row>
    <row r="105" spans="1:9" s="72" customFormat="1" ht="18" customHeight="1">
      <c r="A105" s="76" t="s">
        <v>59</v>
      </c>
      <c r="B105" s="74" t="s">
        <v>90</v>
      </c>
      <c r="C105" s="74" t="s">
        <v>70</v>
      </c>
      <c r="D105" s="19" t="s">
        <v>60</v>
      </c>
      <c r="E105" s="19"/>
      <c r="F105" s="19"/>
      <c r="G105" s="75">
        <f>G106</f>
        <v>0</v>
      </c>
      <c r="H105" s="75">
        <f t="shared" si="10"/>
        <v>0</v>
      </c>
      <c r="I105" s="75">
        <f t="shared" si="10"/>
        <v>0</v>
      </c>
    </row>
    <row r="106" spans="1:9" s="72" customFormat="1" ht="18" customHeight="1">
      <c r="A106" s="77" t="s">
        <v>96</v>
      </c>
      <c r="B106" s="23" t="s">
        <v>90</v>
      </c>
      <c r="C106" s="23" t="s">
        <v>70</v>
      </c>
      <c r="D106" s="19" t="s">
        <v>97</v>
      </c>
      <c r="E106" s="23"/>
      <c r="F106" s="23"/>
      <c r="G106" s="27">
        <f>G107</f>
        <v>0</v>
      </c>
      <c r="H106" s="27">
        <f>H107</f>
        <v>0</v>
      </c>
      <c r="I106" s="27">
        <f>I107</f>
        <v>0</v>
      </c>
    </row>
    <row r="107" spans="1:9" s="72" customFormat="1" ht="30">
      <c r="A107" s="21" t="s">
        <v>31</v>
      </c>
      <c r="B107" s="19" t="s">
        <v>90</v>
      </c>
      <c r="C107" s="19" t="s">
        <v>70</v>
      </c>
      <c r="D107" s="19" t="s">
        <v>164</v>
      </c>
      <c r="E107" s="19" t="s">
        <v>28</v>
      </c>
      <c r="F107" s="19"/>
      <c r="G107" s="20">
        <f>G108+G109+G110</f>
        <v>0</v>
      </c>
      <c r="H107" s="20">
        <f>H108+H109+H110</f>
        <v>0</v>
      </c>
      <c r="I107" s="20">
        <f>I108+I109+I110</f>
        <v>0</v>
      </c>
    </row>
    <row r="108" spans="1:9" s="72" customFormat="1" ht="15">
      <c r="A108" s="78" t="s">
        <v>36</v>
      </c>
      <c r="B108" s="19" t="s">
        <v>90</v>
      </c>
      <c r="C108" s="19" t="s">
        <v>70</v>
      </c>
      <c r="D108" s="19" t="s">
        <v>164</v>
      </c>
      <c r="E108" s="19" t="s">
        <v>28</v>
      </c>
      <c r="F108" s="19" t="s">
        <v>30</v>
      </c>
      <c r="G108" s="24">
        <v>0</v>
      </c>
      <c r="H108" s="24">
        <v>0</v>
      </c>
      <c r="I108" s="24">
        <v>0</v>
      </c>
    </row>
    <row r="109" spans="1:9" s="72" customFormat="1" ht="15">
      <c r="A109" s="29" t="s">
        <v>36</v>
      </c>
      <c r="B109" s="19" t="s">
        <v>90</v>
      </c>
      <c r="C109" s="19" t="s">
        <v>70</v>
      </c>
      <c r="D109" s="19" t="s">
        <v>164</v>
      </c>
      <c r="E109" s="19" t="s">
        <v>28</v>
      </c>
      <c r="F109" s="19" t="s">
        <v>37</v>
      </c>
      <c r="G109" s="24">
        <v>0</v>
      </c>
      <c r="H109" s="24">
        <v>0</v>
      </c>
      <c r="I109" s="24">
        <v>0</v>
      </c>
    </row>
    <row r="110" spans="1:9" s="72" customFormat="1" ht="18.75" customHeight="1">
      <c r="A110" s="21" t="s">
        <v>40</v>
      </c>
      <c r="B110" s="19" t="s">
        <v>90</v>
      </c>
      <c r="C110" s="19" t="s">
        <v>70</v>
      </c>
      <c r="D110" s="19" t="s">
        <v>164</v>
      </c>
      <c r="E110" s="19" t="s">
        <v>28</v>
      </c>
      <c r="F110" s="19" t="s">
        <v>41</v>
      </c>
      <c r="G110" s="24">
        <v>0</v>
      </c>
      <c r="H110" s="24">
        <v>0</v>
      </c>
      <c r="I110" s="24">
        <v>0</v>
      </c>
    </row>
    <row r="111" spans="1:9" s="72" customFormat="1" ht="18" customHeight="1">
      <c r="A111" s="77" t="s">
        <v>102</v>
      </c>
      <c r="B111" s="23" t="s">
        <v>90</v>
      </c>
      <c r="C111" s="23" t="s">
        <v>70</v>
      </c>
      <c r="D111" s="19" t="s">
        <v>97</v>
      </c>
      <c r="E111" s="23"/>
      <c r="F111" s="23"/>
      <c r="G111" s="27">
        <f>G112</f>
        <v>0</v>
      </c>
      <c r="H111" s="27">
        <f>H112</f>
        <v>0</v>
      </c>
      <c r="I111" s="27">
        <f>I112</f>
        <v>0</v>
      </c>
    </row>
    <row r="112" spans="1:9" s="72" customFormat="1" ht="30">
      <c r="A112" s="21" t="s">
        <v>31</v>
      </c>
      <c r="B112" s="19" t="s">
        <v>90</v>
      </c>
      <c r="C112" s="19" t="s">
        <v>70</v>
      </c>
      <c r="D112" s="19" t="s">
        <v>97</v>
      </c>
      <c r="E112" s="19" t="s">
        <v>28</v>
      </c>
      <c r="F112" s="19"/>
      <c r="G112" s="20">
        <f>G113+G114+G115</f>
        <v>0</v>
      </c>
      <c r="H112" s="20">
        <f>H113+H114+H115</f>
        <v>0</v>
      </c>
      <c r="I112" s="20">
        <f>I113+I114+I115</f>
        <v>0</v>
      </c>
    </row>
    <row r="113" spans="1:9" s="72" customFormat="1" ht="15">
      <c r="A113" s="29" t="s">
        <v>36</v>
      </c>
      <c r="B113" s="19" t="s">
        <v>90</v>
      </c>
      <c r="C113" s="19" t="s">
        <v>70</v>
      </c>
      <c r="D113" s="19" t="s">
        <v>97</v>
      </c>
      <c r="E113" s="19" t="s">
        <v>28</v>
      </c>
      <c r="F113" s="19" t="s">
        <v>37</v>
      </c>
      <c r="G113" s="24">
        <v>0</v>
      </c>
      <c r="H113" s="24">
        <v>0</v>
      </c>
      <c r="I113" s="24">
        <v>0</v>
      </c>
    </row>
    <row r="114" spans="1:9" s="72" customFormat="1" ht="15">
      <c r="A114" s="29" t="s">
        <v>38</v>
      </c>
      <c r="B114" s="19" t="s">
        <v>90</v>
      </c>
      <c r="C114" s="19" t="s">
        <v>70</v>
      </c>
      <c r="D114" s="19" t="s">
        <v>97</v>
      </c>
      <c r="E114" s="19" t="s">
        <v>28</v>
      </c>
      <c r="F114" s="19" t="s">
        <v>39</v>
      </c>
      <c r="G114" s="24">
        <v>0</v>
      </c>
      <c r="H114" s="24">
        <v>0</v>
      </c>
      <c r="I114" s="24">
        <v>0</v>
      </c>
    </row>
    <row r="115" spans="1:9" s="72" customFormat="1" ht="15">
      <c r="A115" s="21" t="s">
        <v>40</v>
      </c>
      <c r="B115" s="19" t="s">
        <v>90</v>
      </c>
      <c r="C115" s="19" t="s">
        <v>70</v>
      </c>
      <c r="D115" s="19" t="s">
        <v>97</v>
      </c>
      <c r="E115" s="19" t="s">
        <v>28</v>
      </c>
      <c r="F115" s="19" t="s">
        <v>41</v>
      </c>
      <c r="G115" s="24">
        <v>0</v>
      </c>
      <c r="H115" s="24">
        <v>0</v>
      </c>
      <c r="I115" s="24">
        <v>0</v>
      </c>
    </row>
    <row r="116" spans="1:9" s="72" customFormat="1" ht="15">
      <c r="A116" s="77" t="s">
        <v>103</v>
      </c>
      <c r="B116" s="23" t="s">
        <v>90</v>
      </c>
      <c r="C116" s="23" t="s">
        <v>70</v>
      </c>
      <c r="D116" s="19" t="s">
        <v>104</v>
      </c>
      <c r="E116" s="23"/>
      <c r="F116" s="23"/>
      <c r="G116" s="27">
        <f>G117</f>
        <v>90600</v>
      </c>
      <c r="H116" s="27">
        <f>H117</f>
        <v>648400</v>
      </c>
      <c r="I116" s="27">
        <f>I117</f>
        <v>0</v>
      </c>
    </row>
    <row r="117" spans="1:9" s="72" customFormat="1" ht="30">
      <c r="A117" s="21" t="s">
        <v>31</v>
      </c>
      <c r="B117" s="19" t="s">
        <v>90</v>
      </c>
      <c r="C117" s="19" t="s">
        <v>70</v>
      </c>
      <c r="D117" s="19" t="s">
        <v>104</v>
      </c>
      <c r="E117" s="19" t="s">
        <v>28</v>
      </c>
      <c r="F117" s="19"/>
      <c r="G117" s="20">
        <f>G118+G119+G122</f>
        <v>90600</v>
      </c>
      <c r="H117" s="20">
        <f>H118+H119+H122</f>
        <v>648400</v>
      </c>
      <c r="I117" s="20">
        <f>I118+I119+I122</f>
        <v>0</v>
      </c>
    </row>
    <row r="118" spans="1:9" s="72" customFormat="1" ht="15">
      <c r="A118" s="29" t="s">
        <v>36</v>
      </c>
      <c r="B118" s="19" t="s">
        <v>90</v>
      </c>
      <c r="C118" s="19" t="s">
        <v>70</v>
      </c>
      <c r="D118" s="19" t="s">
        <v>104</v>
      </c>
      <c r="E118" s="19" t="s">
        <v>28</v>
      </c>
      <c r="F118" s="19" t="s">
        <v>30</v>
      </c>
      <c r="G118" s="24">
        <v>90600</v>
      </c>
      <c r="H118" s="24">
        <v>0</v>
      </c>
      <c r="I118" s="24">
        <v>0</v>
      </c>
    </row>
    <row r="119" spans="1:9" s="72" customFormat="1" ht="15">
      <c r="A119" s="29" t="s">
        <v>38</v>
      </c>
      <c r="B119" s="19" t="s">
        <v>90</v>
      </c>
      <c r="C119" s="19" t="s">
        <v>70</v>
      </c>
      <c r="D119" s="19" t="s">
        <v>104</v>
      </c>
      <c r="E119" s="19" t="s">
        <v>28</v>
      </c>
      <c r="F119" s="19" t="s">
        <v>39</v>
      </c>
      <c r="G119" s="24">
        <v>0</v>
      </c>
      <c r="H119" s="24">
        <v>0</v>
      </c>
      <c r="I119" s="24">
        <v>0</v>
      </c>
    </row>
    <row r="120" spans="1:9" s="72" customFormat="1" ht="15">
      <c r="A120" s="21" t="s">
        <v>40</v>
      </c>
      <c r="B120" s="19" t="s">
        <v>90</v>
      </c>
      <c r="C120" s="19" t="s">
        <v>70</v>
      </c>
      <c r="D120" s="134" t="s">
        <v>193</v>
      </c>
      <c r="E120" s="19" t="s">
        <v>28</v>
      </c>
      <c r="F120" s="19" t="s">
        <v>41</v>
      </c>
      <c r="G120" s="24">
        <v>0</v>
      </c>
      <c r="H120" s="24">
        <v>0</v>
      </c>
      <c r="I120" s="24">
        <v>0</v>
      </c>
    </row>
    <row r="121" spans="1:9" s="72" customFormat="1" ht="15">
      <c r="A121" s="135" t="s">
        <v>103</v>
      </c>
      <c r="B121" s="137" t="s">
        <v>90</v>
      </c>
      <c r="C121" s="137" t="s">
        <v>70</v>
      </c>
      <c r="D121" s="134" t="s">
        <v>193</v>
      </c>
      <c r="E121" s="137"/>
      <c r="F121" s="137"/>
      <c r="G121" s="24"/>
      <c r="H121" s="24"/>
      <c r="I121" s="24"/>
    </row>
    <row r="122" spans="1:9" s="72" customFormat="1" ht="17.25" customHeight="1">
      <c r="A122" s="136" t="s">
        <v>194</v>
      </c>
      <c r="B122" s="137" t="s">
        <v>90</v>
      </c>
      <c r="C122" s="137" t="s">
        <v>70</v>
      </c>
      <c r="D122" s="134" t="s">
        <v>193</v>
      </c>
      <c r="E122" s="137" t="s">
        <v>28</v>
      </c>
      <c r="F122" s="137" t="s">
        <v>37</v>
      </c>
      <c r="G122" s="24">
        <v>0</v>
      </c>
      <c r="H122" s="24">
        <v>648400</v>
      </c>
      <c r="I122" s="24">
        <v>0</v>
      </c>
    </row>
    <row r="123" spans="1:9" s="72" customFormat="1" ht="30" hidden="1">
      <c r="A123" s="22" t="s">
        <v>84</v>
      </c>
      <c r="B123" s="23" t="s">
        <v>90</v>
      </c>
      <c r="C123" s="23" t="s">
        <v>70</v>
      </c>
      <c r="D123" s="23" t="s">
        <v>86</v>
      </c>
      <c r="E123" s="23"/>
      <c r="F123" s="23"/>
      <c r="G123" s="27">
        <f>G124+G129</f>
        <v>0</v>
      </c>
      <c r="H123" s="27">
        <f>H124+H129</f>
        <v>0</v>
      </c>
      <c r="I123" s="27">
        <f>I124+I129</f>
        <v>0</v>
      </c>
    </row>
    <row r="124" spans="1:9" s="72" customFormat="1" ht="30" hidden="1">
      <c r="A124" s="18" t="s">
        <v>27</v>
      </c>
      <c r="B124" s="19" t="s">
        <v>90</v>
      </c>
      <c r="C124" s="19" t="s">
        <v>70</v>
      </c>
      <c r="D124" s="19" t="s">
        <v>86</v>
      </c>
      <c r="E124" s="19" t="s">
        <v>105</v>
      </c>
      <c r="F124" s="19"/>
      <c r="G124" s="20">
        <f>G125+G126+G127+G128</f>
        <v>0</v>
      </c>
      <c r="H124" s="20">
        <f>H125+H126+H127+H128</f>
        <v>0</v>
      </c>
      <c r="I124" s="20">
        <f>I125+I126+I127+I128</f>
        <v>0</v>
      </c>
    </row>
    <row r="125" spans="1:9" s="72" customFormat="1" ht="15" hidden="1">
      <c r="A125" s="21" t="s">
        <v>87</v>
      </c>
      <c r="B125" s="19" t="s">
        <v>90</v>
      </c>
      <c r="C125" s="19" t="s">
        <v>70</v>
      </c>
      <c r="D125" s="19" t="s">
        <v>86</v>
      </c>
      <c r="E125" s="19" t="s">
        <v>105</v>
      </c>
      <c r="F125" s="19" t="s">
        <v>88</v>
      </c>
      <c r="G125" s="24"/>
      <c r="H125" s="24"/>
      <c r="I125" s="24"/>
    </row>
    <row r="126" spans="1:9" s="72" customFormat="1" ht="15" hidden="1">
      <c r="A126" s="21" t="s">
        <v>29</v>
      </c>
      <c r="B126" s="19" t="s">
        <v>90</v>
      </c>
      <c r="C126" s="19" t="s">
        <v>70</v>
      </c>
      <c r="D126" s="19" t="s">
        <v>86</v>
      </c>
      <c r="E126" s="19" t="s">
        <v>105</v>
      </c>
      <c r="F126" s="19" t="s">
        <v>30</v>
      </c>
      <c r="G126" s="24"/>
      <c r="H126" s="24"/>
      <c r="I126" s="24"/>
    </row>
    <row r="127" spans="1:9" s="72" customFormat="1" ht="15" hidden="1">
      <c r="A127" s="21" t="s">
        <v>38</v>
      </c>
      <c r="B127" s="19" t="s">
        <v>90</v>
      </c>
      <c r="C127" s="19" t="s">
        <v>70</v>
      </c>
      <c r="D127" s="19" t="s">
        <v>86</v>
      </c>
      <c r="E127" s="19" t="s">
        <v>105</v>
      </c>
      <c r="F127" s="19" t="s">
        <v>39</v>
      </c>
      <c r="G127" s="24"/>
      <c r="H127" s="24"/>
      <c r="I127" s="24"/>
    </row>
    <row r="128" spans="1:9" s="72" customFormat="1" ht="15" hidden="1">
      <c r="A128" s="21" t="s">
        <v>40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 t="s">
        <v>41</v>
      </c>
      <c r="G128" s="24"/>
      <c r="H128" s="24"/>
      <c r="I128" s="24"/>
    </row>
    <row r="129" spans="1:9" s="72" customFormat="1" ht="18" hidden="1" customHeight="1">
      <c r="A129" s="21" t="s">
        <v>31</v>
      </c>
      <c r="B129" s="19" t="s">
        <v>90</v>
      </c>
      <c r="C129" s="19" t="s">
        <v>70</v>
      </c>
      <c r="D129" s="19" t="s">
        <v>86</v>
      </c>
      <c r="E129" s="19" t="s">
        <v>28</v>
      </c>
      <c r="F129" s="19"/>
      <c r="G129" s="20">
        <f>G130+G131+G132+G133</f>
        <v>0</v>
      </c>
      <c r="H129" s="20">
        <f>H130+H131+H132+H133</f>
        <v>0</v>
      </c>
      <c r="I129" s="20">
        <f>I130+I131+I132+I133</f>
        <v>0</v>
      </c>
    </row>
    <row r="130" spans="1:9" s="72" customFormat="1" ht="15.75" hidden="1" customHeight="1">
      <c r="A130" s="21" t="s">
        <v>87</v>
      </c>
      <c r="B130" s="19" t="s">
        <v>90</v>
      </c>
      <c r="C130" s="19" t="s">
        <v>70</v>
      </c>
      <c r="D130" s="19" t="s">
        <v>86</v>
      </c>
      <c r="E130" s="19" t="s">
        <v>28</v>
      </c>
      <c r="F130" s="19" t="s">
        <v>88</v>
      </c>
      <c r="G130" s="24">
        <v>0</v>
      </c>
      <c r="H130" s="24">
        <v>0</v>
      </c>
      <c r="I130" s="24">
        <v>0</v>
      </c>
    </row>
    <row r="131" spans="1:9" s="72" customFormat="1" ht="17.25" hidden="1" customHeight="1">
      <c r="A131" s="29" t="s">
        <v>36</v>
      </c>
      <c r="B131" s="19" t="s">
        <v>90</v>
      </c>
      <c r="C131" s="19" t="s">
        <v>70</v>
      </c>
      <c r="D131" s="19" t="s">
        <v>86</v>
      </c>
      <c r="E131" s="19" t="s">
        <v>28</v>
      </c>
      <c r="F131" s="19" t="s">
        <v>37</v>
      </c>
      <c r="G131" s="24">
        <v>0</v>
      </c>
      <c r="H131" s="24">
        <v>0</v>
      </c>
      <c r="I131" s="24">
        <v>0</v>
      </c>
    </row>
    <row r="132" spans="1:9" s="72" customFormat="1" ht="15" hidden="1">
      <c r="A132" s="29" t="s">
        <v>38</v>
      </c>
      <c r="B132" s="19" t="s">
        <v>90</v>
      </c>
      <c r="C132" s="19" t="s">
        <v>70</v>
      </c>
      <c r="D132" s="19" t="s">
        <v>86</v>
      </c>
      <c r="E132" s="19" t="s">
        <v>28</v>
      </c>
      <c r="F132" s="19" t="s">
        <v>39</v>
      </c>
      <c r="G132" s="24">
        <v>0</v>
      </c>
      <c r="H132" s="24">
        <v>0</v>
      </c>
      <c r="I132" s="24">
        <v>0</v>
      </c>
    </row>
    <row r="133" spans="1:9" s="72" customFormat="1" ht="32.25" hidden="1" customHeight="1">
      <c r="A133" s="21" t="s">
        <v>40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 t="s">
        <v>41</v>
      </c>
      <c r="G133" s="24">
        <v>0</v>
      </c>
      <c r="H133" s="24">
        <v>0</v>
      </c>
      <c r="I133" s="24">
        <v>0</v>
      </c>
    </row>
    <row r="134" spans="1:9" s="72" customFormat="1" ht="33" hidden="1" customHeight="1">
      <c r="A134" s="79" t="s">
        <v>66</v>
      </c>
      <c r="B134" s="74" t="s">
        <v>90</v>
      </c>
      <c r="C134" s="74" t="s">
        <v>70</v>
      </c>
      <c r="D134" s="74" t="s">
        <v>106</v>
      </c>
      <c r="E134" s="19"/>
      <c r="F134" s="19"/>
      <c r="G134" s="75">
        <f t="shared" ref="G134:I136" si="11">G135</f>
        <v>0</v>
      </c>
      <c r="H134" s="75">
        <f t="shared" si="11"/>
        <v>0</v>
      </c>
      <c r="I134" s="75">
        <f t="shared" si="11"/>
        <v>0</v>
      </c>
    </row>
    <row r="135" spans="1:9" s="72" customFormat="1" ht="45" hidden="1">
      <c r="A135" s="21" t="s">
        <v>107</v>
      </c>
      <c r="B135" s="19" t="s">
        <v>90</v>
      </c>
      <c r="C135" s="19" t="s">
        <v>70</v>
      </c>
      <c r="D135" s="19" t="s">
        <v>108</v>
      </c>
      <c r="E135" s="19"/>
      <c r="F135" s="19"/>
      <c r="G135" s="20">
        <f t="shared" si="11"/>
        <v>0</v>
      </c>
      <c r="H135" s="20">
        <f t="shared" si="11"/>
        <v>0</v>
      </c>
      <c r="I135" s="20">
        <f t="shared" si="11"/>
        <v>0</v>
      </c>
    </row>
    <row r="136" spans="1:9" s="72" customFormat="1" ht="15" hidden="1" customHeight="1">
      <c r="A136" s="21" t="s">
        <v>31</v>
      </c>
      <c r="B136" s="19" t="s">
        <v>90</v>
      </c>
      <c r="C136" s="19" t="s">
        <v>70</v>
      </c>
      <c r="D136" s="19" t="s">
        <v>108</v>
      </c>
      <c r="E136" s="19" t="s">
        <v>28</v>
      </c>
      <c r="F136" s="19"/>
      <c r="G136" s="20">
        <f t="shared" si="11"/>
        <v>0</v>
      </c>
      <c r="H136" s="20">
        <f t="shared" si="11"/>
        <v>0</v>
      </c>
      <c r="I136" s="20">
        <f t="shared" si="11"/>
        <v>0</v>
      </c>
    </row>
    <row r="137" spans="1:9" s="72" customFormat="1" ht="15" hidden="1">
      <c r="A137" s="29" t="s">
        <v>36</v>
      </c>
      <c r="B137" s="19" t="s">
        <v>90</v>
      </c>
      <c r="C137" s="19" t="s">
        <v>70</v>
      </c>
      <c r="D137" s="19" t="s">
        <v>108</v>
      </c>
      <c r="E137" s="19" t="s">
        <v>28</v>
      </c>
      <c r="F137" s="19" t="s">
        <v>37</v>
      </c>
      <c r="G137" s="24">
        <v>0</v>
      </c>
      <c r="H137" s="24"/>
      <c r="I137" s="24"/>
    </row>
    <row r="138" spans="1:9" s="72" customFormat="1" ht="30">
      <c r="A138" s="80" t="s">
        <v>109</v>
      </c>
      <c r="B138" s="13" t="s">
        <v>110</v>
      </c>
      <c r="C138" s="13"/>
      <c r="D138" s="13"/>
      <c r="E138" s="13"/>
      <c r="F138" s="13"/>
      <c r="G138" s="14">
        <f t="shared" ref="G138:I141" si="12">G139</f>
        <v>18000</v>
      </c>
      <c r="H138" s="14">
        <f t="shared" si="12"/>
        <v>0</v>
      </c>
      <c r="I138" s="14">
        <f>I139</f>
        <v>26986100</v>
      </c>
    </row>
    <row r="139" spans="1:9" s="72" customFormat="1" ht="14.25" customHeight="1">
      <c r="A139" s="81" t="s">
        <v>111</v>
      </c>
      <c r="B139" s="82" t="s">
        <v>110</v>
      </c>
      <c r="C139" s="82" t="s">
        <v>9</v>
      </c>
      <c r="D139" s="82"/>
      <c r="E139" s="82"/>
      <c r="F139" s="82"/>
      <c r="G139" s="20">
        <f t="shared" si="12"/>
        <v>18000</v>
      </c>
      <c r="H139" s="20">
        <f t="shared" si="12"/>
        <v>0</v>
      </c>
      <c r="I139" s="20">
        <f>I140+I146</f>
        <v>26986100</v>
      </c>
    </row>
    <row r="140" spans="1:9" s="72" customFormat="1" ht="19.5" hidden="1" customHeight="1">
      <c r="A140" s="83" t="s">
        <v>112</v>
      </c>
      <c r="B140" s="82" t="s">
        <v>110</v>
      </c>
      <c r="C140" s="82" t="s">
        <v>9</v>
      </c>
      <c r="D140" s="82" t="s">
        <v>113</v>
      </c>
      <c r="E140" s="82"/>
      <c r="F140" s="82"/>
      <c r="G140" s="20">
        <f t="shared" si="12"/>
        <v>18000</v>
      </c>
      <c r="H140" s="20">
        <f t="shared" si="12"/>
        <v>0</v>
      </c>
      <c r="I140" s="20">
        <f t="shared" si="12"/>
        <v>0</v>
      </c>
    </row>
    <row r="141" spans="1:9" s="72" customFormat="1" ht="30" hidden="1">
      <c r="A141" s="21" t="s">
        <v>114</v>
      </c>
      <c r="B141" s="82" t="s">
        <v>110</v>
      </c>
      <c r="C141" s="82" t="s">
        <v>9</v>
      </c>
      <c r="D141" s="82" t="s">
        <v>113</v>
      </c>
      <c r="E141" s="82"/>
      <c r="F141" s="82"/>
      <c r="G141" s="20">
        <f t="shared" si="12"/>
        <v>18000</v>
      </c>
      <c r="H141" s="20">
        <f t="shared" si="12"/>
        <v>0</v>
      </c>
      <c r="I141" s="20">
        <f t="shared" si="12"/>
        <v>0</v>
      </c>
    </row>
    <row r="142" spans="1:9" s="72" customFormat="1" ht="30">
      <c r="A142" s="21" t="s">
        <v>31</v>
      </c>
      <c r="B142" s="82" t="s">
        <v>110</v>
      </c>
      <c r="C142" s="82" t="s">
        <v>9</v>
      </c>
      <c r="D142" s="82" t="s">
        <v>115</v>
      </c>
      <c r="E142" s="82" t="s">
        <v>28</v>
      </c>
      <c r="F142" s="82"/>
      <c r="G142" s="20">
        <f>G143+G144+G145</f>
        <v>18000</v>
      </c>
      <c r="H142" s="20">
        <f>H143+H144+H145</f>
        <v>0</v>
      </c>
      <c r="I142" s="20">
        <f>I143+I144+I145</f>
        <v>0</v>
      </c>
    </row>
    <row r="143" spans="1:9" s="72" customFormat="1" ht="15">
      <c r="A143" s="78" t="s">
        <v>99</v>
      </c>
      <c r="B143" s="82" t="s">
        <v>110</v>
      </c>
      <c r="C143" s="82" t="s">
        <v>9</v>
      </c>
      <c r="D143" s="82" t="s">
        <v>115</v>
      </c>
      <c r="E143" s="82" t="s">
        <v>28</v>
      </c>
      <c r="F143" s="82" t="s">
        <v>35</v>
      </c>
      <c r="G143" s="84">
        <v>0</v>
      </c>
      <c r="H143" s="84">
        <v>0</v>
      </c>
      <c r="I143" s="84">
        <v>0</v>
      </c>
    </row>
    <row r="144" spans="1:9" s="72" customFormat="1" ht="15">
      <c r="A144" s="29" t="s">
        <v>36</v>
      </c>
      <c r="B144" s="82" t="s">
        <v>110</v>
      </c>
      <c r="C144" s="82" t="s">
        <v>9</v>
      </c>
      <c r="D144" s="82" t="s">
        <v>115</v>
      </c>
      <c r="E144" s="82" t="s">
        <v>28</v>
      </c>
      <c r="F144" s="82" t="s">
        <v>37</v>
      </c>
      <c r="G144" s="84">
        <v>18000</v>
      </c>
      <c r="H144" s="84">
        <v>0</v>
      </c>
      <c r="I144" s="84">
        <v>0</v>
      </c>
    </row>
    <row r="145" spans="1:9" s="72" customFormat="1" ht="15">
      <c r="A145" s="138" t="s">
        <v>40</v>
      </c>
      <c r="B145" s="139" t="s">
        <v>110</v>
      </c>
      <c r="C145" s="139" t="s">
        <v>9</v>
      </c>
      <c r="D145" s="139" t="s">
        <v>115</v>
      </c>
      <c r="E145" s="139" t="s">
        <v>28</v>
      </c>
      <c r="F145" s="139" t="s">
        <v>41</v>
      </c>
      <c r="G145" s="140">
        <v>0</v>
      </c>
      <c r="H145" s="140">
        <v>0</v>
      </c>
      <c r="I145" s="140">
        <v>0</v>
      </c>
    </row>
    <row r="146" spans="1:9" s="72" customFormat="1" ht="30">
      <c r="A146" s="29" t="s">
        <v>195</v>
      </c>
      <c r="B146" s="145" t="s">
        <v>110</v>
      </c>
      <c r="C146" s="145" t="s">
        <v>9</v>
      </c>
      <c r="D146" s="82" t="s">
        <v>196</v>
      </c>
      <c r="E146" s="82"/>
      <c r="F146" s="82"/>
      <c r="G146" s="84">
        <v>0</v>
      </c>
      <c r="H146" s="84">
        <v>0</v>
      </c>
      <c r="I146" s="84">
        <v>26986100</v>
      </c>
    </row>
    <row r="147" spans="1:9" s="72" customFormat="1" ht="16.5" customHeight="1">
      <c r="A147" s="29" t="s">
        <v>27</v>
      </c>
      <c r="B147" s="145" t="s">
        <v>110</v>
      </c>
      <c r="C147" s="145" t="s">
        <v>9</v>
      </c>
      <c r="D147" s="82" t="s">
        <v>196</v>
      </c>
      <c r="E147" s="82" t="s">
        <v>28</v>
      </c>
      <c r="F147" s="82" t="s">
        <v>37</v>
      </c>
      <c r="G147" s="84">
        <v>0</v>
      </c>
      <c r="H147" s="84">
        <v>0</v>
      </c>
      <c r="I147" s="84">
        <v>26986100</v>
      </c>
    </row>
    <row r="148" spans="1:9" s="72" customFormat="1" ht="31.5" hidden="1" customHeight="1">
      <c r="A148" s="141" t="s">
        <v>116</v>
      </c>
      <c r="B148" s="142" t="s">
        <v>117</v>
      </c>
      <c r="C148" s="142" t="s">
        <v>70</v>
      </c>
      <c r="D148" s="143"/>
      <c r="E148" s="143"/>
      <c r="F148" s="143"/>
      <c r="G148" s="144">
        <f>G149+G153</f>
        <v>0</v>
      </c>
      <c r="H148" s="144">
        <f>H149+H153</f>
        <v>0</v>
      </c>
      <c r="I148" s="144">
        <f>I149+I153</f>
        <v>0</v>
      </c>
    </row>
    <row r="149" spans="1:9" s="72" customFormat="1" ht="16.5" hidden="1" customHeight="1">
      <c r="A149" s="34" t="s">
        <v>118</v>
      </c>
      <c r="B149" s="86" t="s">
        <v>117</v>
      </c>
      <c r="C149" s="86" t="s">
        <v>70</v>
      </c>
      <c r="D149" s="86" t="s">
        <v>119</v>
      </c>
      <c r="E149" s="86"/>
      <c r="F149" s="27"/>
      <c r="G149" s="27">
        <f t="shared" ref="G149:I151" si="13">G150</f>
        <v>0</v>
      </c>
      <c r="H149" s="27">
        <f t="shared" si="13"/>
        <v>0</v>
      </c>
      <c r="I149" s="27">
        <f t="shared" si="13"/>
        <v>0</v>
      </c>
    </row>
    <row r="150" spans="1:9" s="72" customFormat="1" ht="30" hidden="1">
      <c r="A150" s="26" t="s">
        <v>120</v>
      </c>
      <c r="B150" s="82" t="s">
        <v>117</v>
      </c>
      <c r="C150" s="82" t="s">
        <v>70</v>
      </c>
      <c r="D150" s="82" t="s">
        <v>121</v>
      </c>
      <c r="E150" s="82"/>
      <c r="F150" s="20"/>
      <c r="G150" s="20">
        <f t="shared" si="13"/>
        <v>0</v>
      </c>
      <c r="H150" s="20">
        <f t="shared" si="13"/>
        <v>0</v>
      </c>
      <c r="I150" s="20">
        <f t="shared" si="13"/>
        <v>0</v>
      </c>
    </row>
    <row r="151" spans="1:9" s="72" customFormat="1" ht="15" hidden="1">
      <c r="A151" s="18" t="s">
        <v>53</v>
      </c>
      <c r="B151" s="82" t="s">
        <v>117</v>
      </c>
      <c r="C151" s="82" t="s">
        <v>70</v>
      </c>
      <c r="D151" s="82" t="s">
        <v>121</v>
      </c>
      <c r="E151" s="82" t="s">
        <v>54</v>
      </c>
      <c r="F151" s="82"/>
      <c r="G151" s="20">
        <f t="shared" si="13"/>
        <v>0</v>
      </c>
      <c r="H151" s="20">
        <f t="shared" si="13"/>
        <v>0</v>
      </c>
      <c r="I151" s="20">
        <f t="shared" si="13"/>
        <v>0</v>
      </c>
    </row>
    <row r="152" spans="1:9" s="72" customFormat="1" ht="15" hidden="1">
      <c r="A152" s="18" t="s">
        <v>122</v>
      </c>
      <c r="B152" s="82" t="s">
        <v>117</v>
      </c>
      <c r="C152" s="82" t="s">
        <v>70</v>
      </c>
      <c r="D152" s="82" t="s">
        <v>121</v>
      </c>
      <c r="E152" s="82" t="s">
        <v>54</v>
      </c>
      <c r="F152" s="82" t="s">
        <v>123</v>
      </c>
      <c r="G152" s="24"/>
      <c r="H152" s="24"/>
      <c r="I152" s="24"/>
    </row>
    <row r="153" spans="1:9" s="72" customFormat="1" ht="15" hidden="1">
      <c r="A153" s="22" t="s">
        <v>124</v>
      </c>
      <c r="B153" s="86" t="s">
        <v>117</v>
      </c>
      <c r="C153" s="86" t="s">
        <v>70</v>
      </c>
      <c r="D153" s="86" t="s">
        <v>125</v>
      </c>
      <c r="E153" s="86"/>
      <c r="F153" s="86"/>
      <c r="G153" s="27">
        <f t="shared" ref="G153:I155" si="14">G154</f>
        <v>0</v>
      </c>
      <c r="H153" s="27">
        <f t="shared" si="14"/>
        <v>0</v>
      </c>
      <c r="I153" s="27">
        <f t="shared" si="14"/>
        <v>0</v>
      </c>
    </row>
    <row r="154" spans="1:9" s="72" customFormat="1" ht="18" hidden="1" customHeight="1">
      <c r="A154" s="21" t="s">
        <v>126</v>
      </c>
      <c r="B154" s="82" t="s">
        <v>117</v>
      </c>
      <c r="C154" s="82" t="s">
        <v>70</v>
      </c>
      <c r="D154" s="82" t="s">
        <v>127</v>
      </c>
      <c r="E154" s="82"/>
      <c r="F154" s="82"/>
      <c r="G154" s="20">
        <f t="shared" si="14"/>
        <v>0</v>
      </c>
      <c r="H154" s="20">
        <f t="shared" si="14"/>
        <v>0</v>
      </c>
      <c r="I154" s="20">
        <f t="shared" si="14"/>
        <v>0</v>
      </c>
    </row>
    <row r="155" spans="1:9" s="72" customFormat="1" ht="30" hidden="1">
      <c r="A155" s="21" t="s">
        <v>128</v>
      </c>
      <c r="B155" s="82" t="s">
        <v>117</v>
      </c>
      <c r="C155" s="82" t="s">
        <v>70</v>
      </c>
      <c r="D155" s="82" t="s">
        <v>127</v>
      </c>
      <c r="E155" s="82" t="s">
        <v>129</v>
      </c>
      <c r="F155" s="82"/>
      <c r="G155" s="20">
        <f t="shared" si="14"/>
        <v>0</v>
      </c>
      <c r="H155" s="20">
        <f t="shared" si="14"/>
        <v>0</v>
      </c>
      <c r="I155" s="20">
        <f t="shared" si="14"/>
        <v>0</v>
      </c>
    </row>
    <row r="156" spans="1:9" s="72" customFormat="1" ht="33.75" hidden="1" customHeight="1">
      <c r="A156" s="21" t="s">
        <v>130</v>
      </c>
      <c r="B156" s="82" t="s">
        <v>117</v>
      </c>
      <c r="C156" s="82" t="s">
        <v>70</v>
      </c>
      <c r="D156" s="82" t="s">
        <v>127</v>
      </c>
      <c r="E156" s="82" t="s">
        <v>129</v>
      </c>
      <c r="F156" s="82" t="s">
        <v>123</v>
      </c>
      <c r="G156" s="24">
        <v>0</v>
      </c>
      <c r="H156" s="24">
        <v>0</v>
      </c>
      <c r="I156" s="24">
        <v>0</v>
      </c>
    </row>
    <row r="157" spans="1:9" s="72" customFormat="1" ht="14.25" hidden="1">
      <c r="A157" s="58" t="s">
        <v>131</v>
      </c>
      <c r="B157" s="13" t="s">
        <v>49</v>
      </c>
      <c r="C157" s="13"/>
      <c r="D157" s="13"/>
      <c r="E157" s="13"/>
      <c r="F157" s="13"/>
      <c r="G157" s="14">
        <f t="shared" ref="G157:I161" si="15">G158</f>
        <v>0</v>
      </c>
      <c r="H157" s="14">
        <f t="shared" si="15"/>
        <v>0</v>
      </c>
      <c r="I157" s="14">
        <f t="shared" si="15"/>
        <v>0</v>
      </c>
    </row>
    <row r="158" spans="1:9" s="72" customFormat="1" ht="15" hidden="1">
      <c r="A158" s="21" t="s">
        <v>132</v>
      </c>
      <c r="B158" s="82" t="s">
        <v>49</v>
      </c>
      <c r="C158" s="82" t="s">
        <v>90</v>
      </c>
      <c r="D158" s="82"/>
      <c r="E158" s="82"/>
      <c r="F158" s="82"/>
      <c r="G158" s="20">
        <f t="shared" si="15"/>
        <v>0</v>
      </c>
      <c r="H158" s="20">
        <f t="shared" si="15"/>
        <v>0</v>
      </c>
      <c r="I158" s="20">
        <f t="shared" si="15"/>
        <v>0</v>
      </c>
    </row>
    <row r="159" spans="1:9" s="72" customFormat="1" ht="19.5" hidden="1" customHeight="1">
      <c r="A159" s="21" t="s">
        <v>59</v>
      </c>
      <c r="B159" s="82" t="s">
        <v>49</v>
      </c>
      <c r="C159" s="82" t="s">
        <v>90</v>
      </c>
      <c r="D159" s="82" t="s">
        <v>133</v>
      </c>
      <c r="E159" s="82"/>
      <c r="F159" s="82"/>
      <c r="G159" s="20">
        <f t="shared" si="15"/>
        <v>0</v>
      </c>
      <c r="H159" s="20">
        <f t="shared" si="15"/>
        <v>0</v>
      </c>
      <c r="I159" s="20">
        <f t="shared" si="15"/>
        <v>0</v>
      </c>
    </row>
    <row r="160" spans="1:9" s="72" customFormat="1" ht="30" hidden="1">
      <c r="A160" s="21" t="s">
        <v>114</v>
      </c>
      <c r="B160" s="82" t="s">
        <v>49</v>
      </c>
      <c r="C160" s="82" t="s">
        <v>90</v>
      </c>
      <c r="D160" s="82" t="s">
        <v>113</v>
      </c>
      <c r="E160" s="82"/>
      <c r="F160" s="82"/>
      <c r="G160" s="20">
        <f t="shared" si="15"/>
        <v>0</v>
      </c>
      <c r="H160" s="20">
        <f t="shared" si="15"/>
        <v>0</v>
      </c>
      <c r="I160" s="20">
        <f t="shared" si="15"/>
        <v>0</v>
      </c>
    </row>
    <row r="161" spans="1:9" s="72" customFormat="1" ht="30" hidden="1">
      <c r="A161" s="21" t="s">
        <v>31</v>
      </c>
      <c r="B161" s="82" t="s">
        <v>49</v>
      </c>
      <c r="C161" s="82" t="s">
        <v>90</v>
      </c>
      <c r="D161" s="82" t="s">
        <v>113</v>
      </c>
      <c r="E161" s="82" t="s">
        <v>28</v>
      </c>
      <c r="F161" s="82"/>
      <c r="G161" s="20">
        <f t="shared" si="15"/>
        <v>0</v>
      </c>
      <c r="H161" s="20">
        <f t="shared" si="15"/>
        <v>0</v>
      </c>
      <c r="I161" s="20">
        <f t="shared" si="15"/>
        <v>0</v>
      </c>
    </row>
    <row r="162" spans="1:9" s="72" customFormat="1" ht="17.25" hidden="1" customHeight="1">
      <c r="A162" s="29" t="s">
        <v>44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 t="s">
        <v>45</v>
      </c>
      <c r="G162" s="24">
        <v>0</v>
      </c>
      <c r="H162" s="24">
        <v>0</v>
      </c>
      <c r="I162" s="24">
        <v>0</v>
      </c>
    </row>
    <row r="163" spans="1:9" s="72" customFormat="1" ht="15.75">
      <c r="A163" s="87" t="s">
        <v>134</v>
      </c>
      <c r="B163" s="88" t="s">
        <v>117</v>
      </c>
      <c r="C163" s="88"/>
      <c r="D163" s="88"/>
      <c r="E163" s="13"/>
      <c r="F163" s="14"/>
      <c r="G163" s="14">
        <f>G164+G169</f>
        <v>32700</v>
      </c>
      <c r="H163" s="14">
        <f t="shared" ref="H163:I163" si="16">H164+H169</f>
        <v>0</v>
      </c>
      <c r="I163" s="14">
        <f t="shared" si="16"/>
        <v>0</v>
      </c>
    </row>
    <row r="164" spans="1:9" s="72" customFormat="1" ht="15">
      <c r="A164" s="25" t="s">
        <v>135</v>
      </c>
      <c r="B164" s="85" t="s">
        <v>117</v>
      </c>
      <c r="C164" s="85" t="s">
        <v>9</v>
      </c>
      <c r="D164" s="85"/>
      <c r="E164" s="82"/>
      <c r="F164" s="20"/>
      <c r="G164" s="20">
        <f t="shared" ref="G164:I166" si="17">G165</f>
        <v>0</v>
      </c>
      <c r="H164" s="20">
        <f t="shared" si="17"/>
        <v>0</v>
      </c>
      <c r="I164" s="20">
        <f t="shared" si="17"/>
        <v>0</v>
      </c>
    </row>
    <row r="165" spans="1:9" ht="32.25" customHeight="1">
      <c r="A165" s="21" t="s">
        <v>50</v>
      </c>
      <c r="B165" s="82" t="s">
        <v>117</v>
      </c>
      <c r="C165" s="82" t="s">
        <v>9</v>
      </c>
      <c r="D165" s="82" t="s">
        <v>51</v>
      </c>
      <c r="E165" s="82" t="s">
        <v>136</v>
      </c>
      <c r="F165" s="82" t="s">
        <v>137</v>
      </c>
      <c r="G165" s="20">
        <f t="shared" si="17"/>
        <v>0</v>
      </c>
      <c r="H165" s="20">
        <f t="shared" si="17"/>
        <v>0</v>
      </c>
      <c r="I165" s="20">
        <f t="shared" si="17"/>
        <v>0</v>
      </c>
    </row>
    <row r="166" spans="1:9" ht="45">
      <c r="A166" s="21" t="s">
        <v>138</v>
      </c>
      <c r="B166" s="82" t="s">
        <v>117</v>
      </c>
      <c r="C166" s="82" t="s">
        <v>9</v>
      </c>
      <c r="D166" s="82" t="s">
        <v>163</v>
      </c>
      <c r="E166" s="82"/>
      <c r="F166" s="20"/>
      <c r="G166" s="20">
        <f t="shared" si="17"/>
        <v>0</v>
      </c>
      <c r="H166" s="20">
        <f t="shared" si="17"/>
        <v>0</v>
      </c>
      <c r="I166" s="20">
        <f t="shared" si="17"/>
        <v>0</v>
      </c>
    </row>
    <row r="167" spans="1:9" ht="15">
      <c r="A167" s="89" t="s">
        <v>140</v>
      </c>
      <c r="B167" s="82" t="s">
        <v>117</v>
      </c>
      <c r="C167" s="82" t="s">
        <v>9</v>
      </c>
      <c r="D167" s="82" t="s">
        <v>163</v>
      </c>
      <c r="E167" s="82" t="s">
        <v>136</v>
      </c>
      <c r="F167" s="82" t="s">
        <v>137</v>
      </c>
      <c r="G167" s="20">
        <v>0</v>
      </c>
      <c r="H167" s="20">
        <v>0</v>
      </c>
      <c r="I167" s="20">
        <v>0</v>
      </c>
    </row>
    <row r="168" spans="1:9" ht="15">
      <c r="A168" s="90" t="s">
        <v>116</v>
      </c>
      <c r="B168" s="91" t="s">
        <v>117</v>
      </c>
      <c r="C168" s="91" t="s">
        <v>70</v>
      </c>
      <c r="D168" s="91"/>
      <c r="E168" s="91"/>
      <c r="F168" s="91"/>
      <c r="G168" s="92"/>
      <c r="H168" s="92"/>
      <c r="I168" s="92"/>
    </row>
    <row r="169" spans="1:9" ht="15">
      <c r="A169" s="93" t="s">
        <v>124</v>
      </c>
      <c r="B169" s="94" t="s">
        <v>117</v>
      </c>
      <c r="C169" s="94" t="s">
        <v>70</v>
      </c>
      <c r="D169" s="94" t="s">
        <v>141</v>
      </c>
      <c r="E169" s="94" t="s">
        <v>129</v>
      </c>
      <c r="F169" s="94" t="s">
        <v>67</v>
      </c>
      <c r="G169" s="116">
        <f>G170+G171</f>
        <v>32700</v>
      </c>
      <c r="H169" s="116">
        <f t="shared" ref="H169:I169" si="18">H170+H171</f>
        <v>0</v>
      </c>
      <c r="I169" s="116">
        <f t="shared" si="18"/>
        <v>0</v>
      </c>
    </row>
    <row r="170" spans="1:9" ht="15">
      <c r="A170" s="93" t="s">
        <v>126</v>
      </c>
      <c r="B170" s="94" t="s">
        <v>117</v>
      </c>
      <c r="C170" s="94" t="s">
        <v>70</v>
      </c>
      <c r="D170" s="94" t="s">
        <v>142</v>
      </c>
      <c r="E170" s="94" t="s">
        <v>129</v>
      </c>
      <c r="F170" s="94" t="s">
        <v>123</v>
      </c>
      <c r="G170" s="84">
        <v>32700</v>
      </c>
      <c r="H170" s="84">
        <v>0</v>
      </c>
      <c r="I170" s="84">
        <v>0</v>
      </c>
    </row>
    <row r="171" spans="1:9" ht="30">
      <c r="A171" s="115" t="s">
        <v>166</v>
      </c>
      <c r="B171" s="94" t="s">
        <v>117</v>
      </c>
      <c r="C171" s="94" t="s">
        <v>70</v>
      </c>
      <c r="D171" s="94" t="s">
        <v>165</v>
      </c>
      <c r="E171" s="94" t="s">
        <v>129</v>
      </c>
      <c r="F171" s="94" t="s">
        <v>123</v>
      </c>
      <c r="G171" s="84">
        <v>0</v>
      </c>
      <c r="H171" s="84">
        <v>0</v>
      </c>
      <c r="I171" s="84">
        <v>0</v>
      </c>
    </row>
    <row r="172" spans="1:9" ht="15">
      <c r="A172" s="111" t="s">
        <v>131</v>
      </c>
      <c r="B172" s="112" t="s">
        <v>49</v>
      </c>
      <c r="C172" s="112" t="s">
        <v>11</v>
      </c>
      <c r="D172" s="112"/>
      <c r="E172" s="112"/>
      <c r="F172" s="112"/>
      <c r="G172" s="113">
        <f>G173</f>
        <v>2000</v>
      </c>
      <c r="H172" s="113">
        <f t="shared" ref="H172:I172" si="19">H173</f>
        <v>0</v>
      </c>
      <c r="I172" s="113">
        <f t="shared" si="19"/>
        <v>0</v>
      </c>
    </row>
    <row r="173" spans="1:9" ht="32.25" customHeight="1">
      <c r="A173" s="114" t="s">
        <v>162</v>
      </c>
      <c r="B173" s="94" t="s">
        <v>49</v>
      </c>
      <c r="C173" s="94" t="s">
        <v>11</v>
      </c>
      <c r="D173" s="94" t="s">
        <v>60</v>
      </c>
      <c r="E173" s="94" t="s">
        <v>28</v>
      </c>
      <c r="F173" s="94"/>
      <c r="G173" s="110">
        <v>2000</v>
      </c>
      <c r="H173" s="110">
        <v>0</v>
      </c>
      <c r="I173" s="110">
        <v>0</v>
      </c>
    </row>
    <row r="174" spans="1:9" ht="15">
      <c r="A174" s="95" t="s">
        <v>143</v>
      </c>
      <c r="B174" s="96"/>
      <c r="C174" s="97"/>
      <c r="D174" s="97"/>
      <c r="E174" s="97"/>
      <c r="F174" s="97"/>
      <c r="G174" s="98">
        <f>G172+G163+G138+G104+G79+G66+G58+G5</f>
        <v>4846000</v>
      </c>
      <c r="H174" s="98">
        <f>H172+H163+H138+H104+H79+H66+H58+H5</f>
        <v>4023800</v>
      </c>
      <c r="I174" s="98">
        <f>I172+I163+I138+I104+I79+I66+I58+I5</f>
        <v>30243800</v>
      </c>
    </row>
    <row r="175" spans="1:9" ht="14.25">
      <c r="A175" s="99"/>
      <c r="B175" s="100"/>
      <c r="C175" s="100"/>
      <c r="D175" s="100"/>
      <c r="E175" s="100"/>
      <c r="F175" s="100"/>
      <c r="G175" s="100"/>
      <c r="H175" s="132"/>
    </row>
    <row r="176" spans="1:9" ht="14.25">
      <c r="A176" s="99"/>
      <c r="B176" s="100"/>
      <c r="C176" s="100"/>
      <c r="D176" s="100"/>
      <c r="E176" s="100"/>
      <c r="F176" s="100"/>
      <c r="G176" s="100"/>
      <c r="H176" s="99"/>
    </row>
    <row r="177" spans="1:8" ht="14.25">
      <c r="A177" s="99"/>
      <c r="B177" s="100"/>
      <c r="C177" s="100"/>
      <c r="D177" s="100"/>
      <c r="E177" s="100"/>
      <c r="F177" s="100"/>
      <c r="G177" s="100"/>
      <c r="H177" s="99"/>
    </row>
    <row r="178" spans="1:8">
      <c r="H178" s="101"/>
    </row>
    <row r="179" spans="1:8">
      <c r="H179" s="101"/>
    </row>
    <row r="180" spans="1:8">
      <c r="H180" s="101"/>
    </row>
    <row r="181" spans="1:8">
      <c r="H181" s="101"/>
    </row>
    <row r="182" spans="1:8">
      <c r="H182" s="101"/>
    </row>
    <row r="183" spans="1:8">
      <c r="H183" s="101"/>
    </row>
    <row r="184" spans="1:8">
      <c r="H184" s="101"/>
    </row>
    <row r="185" spans="1:8">
      <c r="H185" s="101"/>
    </row>
    <row r="186" spans="1:8">
      <c r="H186" s="101"/>
    </row>
    <row r="187" spans="1:8">
      <c r="H187" s="101"/>
    </row>
    <row r="188" spans="1:8">
      <c r="H188" s="101"/>
    </row>
    <row r="189" spans="1:8">
      <c r="H189" s="101"/>
    </row>
    <row r="190" spans="1:8">
      <c r="H190" s="101"/>
    </row>
    <row r="191" spans="1:8">
      <c r="H191" s="101"/>
    </row>
    <row r="192" spans="1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  <row r="225" spans="8:8">
      <c r="H225" s="101"/>
    </row>
    <row r="226" spans="8:8">
      <c r="H226" s="101"/>
    </row>
    <row r="227" spans="8:8">
      <c r="H227" s="101"/>
    </row>
    <row r="228" spans="8:8">
      <c r="H228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98" firstPageNumber="0" fitToHeight="0" orientation="landscape" horizontalDpi="300" verticalDpi="300" r:id="rId1"/>
  <headerFooter alignWithMargins="0">
    <oddFooter>&amp;R&amp;8&amp;Z&amp;F_&amp;A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24"/>
  <sheetViews>
    <sheetView topLeftCell="A2" workbookViewId="0">
      <selection activeCell="H189" sqref="H189"/>
    </sheetView>
  </sheetViews>
  <sheetFormatPr defaultRowHeight="12.75"/>
  <cols>
    <col min="1" max="1" width="87.85546875" style="1" customWidth="1"/>
    <col min="2" max="2" width="4.7109375" style="2" customWidth="1"/>
    <col min="3" max="3" width="4.85546875" style="2" customWidth="1"/>
    <col min="4" max="4" width="11.7109375" style="2" customWidth="1"/>
    <col min="5" max="5" width="4.28515625" style="2" customWidth="1"/>
    <col min="6" max="6" width="6.5703125" style="2" customWidth="1"/>
    <col min="7" max="7" width="15.42578125" style="2" customWidth="1"/>
    <col min="8" max="8" width="17.140625" style="1" customWidth="1"/>
    <col min="9" max="9" width="17.140625" customWidth="1"/>
  </cols>
  <sheetData>
    <row r="1" spans="1:9" ht="18">
      <c r="A1" s="133" t="s">
        <v>0</v>
      </c>
      <c r="B1" s="133"/>
      <c r="C1" s="133"/>
      <c r="D1" s="133"/>
      <c r="E1" s="133"/>
      <c r="F1" s="133"/>
      <c r="G1" s="133"/>
      <c r="H1" s="133"/>
      <c r="I1" s="133"/>
    </row>
    <row r="2" spans="1:9" ht="18">
      <c r="A2" s="133" t="s">
        <v>190</v>
      </c>
      <c r="B2" s="133"/>
      <c r="C2" s="133"/>
      <c r="D2" s="133"/>
      <c r="E2" s="133"/>
      <c r="F2" s="133"/>
      <c r="G2" s="133"/>
      <c r="H2" s="133"/>
      <c r="I2" s="133"/>
    </row>
    <row r="3" spans="1:9" ht="15">
      <c r="A3" s="3"/>
      <c r="B3" s="4"/>
      <c r="C3" s="4"/>
      <c r="D3" s="4"/>
      <c r="E3" s="4"/>
      <c r="F3" s="4"/>
      <c r="G3" s="5"/>
      <c r="H3" s="6"/>
      <c r="I3" s="6" t="s">
        <v>1</v>
      </c>
    </row>
    <row r="4" spans="1:9" s="11" customFormat="1" ht="28.5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2" t="s">
        <v>176</v>
      </c>
      <c r="H4" s="10" t="s">
        <v>179</v>
      </c>
      <c r="I4" s="10" t="s">
        <v>180</v>
      </c>
    </row>
    <row r="5" spans="1:9" ht="1.5" customHeight="1">
      <c r="A5" s="12" t="s">
        <v>8</v>
      </c>
      <c r="B5" s="13" t="s">
        <v>9</v>
      </c>
      <c r="C5" s="13"/>
      <c r="D5" s="13"/>
      <c r="E5" s="13"/>
      <c r="F5" s="13"/>
      <c r="G5" s="14">
        <f>G6+G12+G31+G36</f>
        <v>3499500</v>
      </c>
      <c r="H5" s="14">
        <f>H6+H12+H31+H36</f>
        <v>2838645</v>
      </c>
      <c r="I5" s="14">
        <f>I6+I12+I31+I36</f>
        <v>2848645</v>
      </c>
    </row>
    <row r="6" spans="1:9" ht="30" hidden="1">
      <c r="A6" s="15" t="s">
        <v>10</v>
      </c>
      <c r="B6" s="16" t="s">
        <v>9</v>
      </c>
      <c r="C6" s="16" t="s">
        <v>11</v>
      </c>
      <c r="D6" s="16"/>
      <c r="E6" s="16"/>
      <c r="F6" s="16"/>
      <c r="G6" s="17">
        <f t="shared" ref="G6:I8" si="0">G7</f>
        <v>624100</v>
      </c>
      <c r="H6" s="17">
        <f t="shared" si="0"/>
        <v>624145</v>
      </c>
      <c r="I6" s="17">
        <f t="shared" si="0"/>
        <v>624145</v>
      </c>
    </row>
    <row r="7" spans="1:9" ht="15" hidden="1">
      <c r="A7" s="18" t="s">
        <v>12</v>
      </c>
      <c r="B7" s="19" t="s">
        <v>9</v>
      </c>
      <c r="C7" s="19" t="s">
        <v>11</v>
      </c>
      <c r="D7" s="19" t="s">
        <v>144</v>
      </c>
      <c r="E7" s="19"/>
      <c r="F7" s="19"/>
      <c r="G7" s="20">
        <f t="shared" si="0"/>
        <v>624100</v>
      </c>
      <c r="H7" s="20">
        <f t="shared" si="0"/>
        <v>624145</v>
      </c>
      <c r="I7" s="20">
        <f t="shared" si="0"/>
        <v>624145</v>
      </c>
    </row>
    <row r="8" spans="1:9" ht="12" hidden="1" customHeight="1">
      <c r="A8" s="21" t="s">
        <v>14</v>
      </c>
      <c r="B8" s="19" t="s">
        <v>9</v>
      </c>
      <c r="C8" s="19" t="s">
        <v>11</v>
      </c>
      <c r="D8" s="19" t="s">
        <v>145</v>
      </c>
      <c r="E8" s="19"/>
      <c r="F8" s="19"/>
      <c r="G8" s="20">
        <f t="shared" si="0"/>
        <v>624100</v>
      </c>
      <c r="H8" s="20">
        <f t="shared" si="0"/>
        <v>624145</v>
      </c>
      <c r="I8" s="20">
        <f t="shared" si="0"/>
        <v>624145</v>
      </c>
    </row>
    <row r="9" spans="1:9" ht="29.25" hidden="1" customHeight="1">
      <c r="A9" s="22" t="s">
        <v>15</v>
      </c>
      <c r="B9" s="23" t="s">
        <v>9</v>
      </c>
      <c r="C9" s="23" t="s">
        <v>11</v>
      </c>
      <c r="D9" s="23" t="s">
        <v>145</v>
      </c>
      <c r="E9" s="23" t="s">
        <v>16</v>
      </c>
      <c r="F9" s="19"/>
      <c r="G9" s="20">
        <f>G10+G11</f>
        <v>624100</v>
      </c>
      <c r="H9" s="20">
        <f>H10+H11</f>
        <v>624145</v>
      </c>
      <c r="I9" s="20">
        <f>I10+I11</f>
        <v>624145</v>
      </c>
    </row>
    <row r="10" spans="1:9" ht="15" hidden="1" customHeight="1">
      <c r="A10" s="21" t="s">
        <v>17</v>
      </c>
      <c r="B10" s="19" t="s">
        <v>9</v>
      </c>
      <c r="C10" s="19" t="s">
        <v>11</v>
      </c>
      <c r="D10" s="19" t="s">
        <v>145</v>
      </c>
      <c r="E10" s="19" t="s">
        <v>16</v>
      </c>
      <c r="F10" s="19" t="s">
        <v>18</v>
      </c>
      <c r="G10" s="24">
        <v>479300</v>
      </c>
      <c r="H10" s="24">
        <v>479374</v>
      </c>
      <c r="I10" s="24">
        <v>479374</v>
      </c>
    </row>
    <row r="11" spans="1:9" ht="15" hidden="1" customHeight="1">
      <c r="A11" s="21" t="s">
        <v>19</v>
      </c>
      <c r="B11" s="19" t="s">
        <v>9</v>
      </c>
      <c r="C11" s="19" t="s">
        <v>11</v>
      </c>
      <c r="D11" s="19" t="s">
        <v>145</v>
      </c>
      <c r="E11" s="19" t="s">
        <v>16</v>
      </c>
      <c r="F11" s="19" t="s">
        <v>21</v>
      </c>
      <c r="G11" s="24">
        <v>144800</v>
      </c>
      <c r="H11" s="24">
        <v>144771</v>
      </c>
      <c r="I11" s="24">
        <v>144771</v>
      </c>
    </row>
    <row r="12" spans="1:9" ht="30.75" hidden="1" customHeight="1">
      <c r="A12" s="25" t="s">
        <v>22</v>
      </c>
      <c r="B12" s="16" t="s">
        <v>9</v>
      </c>
      <c r="C12" s="16" t="s">
        <v>23</v>
      </c>
      <c r="D12" s="16"/>
      <c r="E12" s="16"/>
      <c r="F12" s="16"/>
      <c r="G12" s="17">
        <f>G15+G20+G27</f>
        <v>2616800</v>
      </c>
      <c r="H12" s="17">
        <f>H14+H20+H27</f>
        <v>2146700</v>
      </c>
      <c r="I12" s="17">
        <f>I15+I20+I27</f>
        <v>2156700</v>
      </c>
    </row>
    <row r="13" spans="1:9" ht="15" hidden="1">
      <c r="A13" s="26" t="s">
        <v>24</v>
      </c>
      <c r="B13" s="19" t="s">
        <v>9</v>
      </c>
      <c r="C13" s="19" t="s">
        <v>23</v>
      </c>
      <c r="D13" s="19" t="s">
        <v>146</v>
      </c>
      <c r="E13" s="19"/>
      <c r="F13" s="19"/>
      <c r="G13" s="20">
        <f>G14</f>
        <v>2101700</v>
      </c>
      <c r="H13" s="20">
        <f>H14</f>
        <v>2101700</v>
      </c>
      <c r="I13" s="20">
        <f>I14</f>
        <v>2101700</v>
      </c>
    </row>
    <row r="14" spans="1:9" ht="15" hidden="1">
      <c r="A14" s="26" t="s">
        <v>26</v>
      </c>
      <c r="B14" s="19" t="s">
        <v>9</v>
      </c>
      <c r="C14" s="19" t="s">
        <v>23</v>
      </c>
      <c r="D14" s="19" t="s">
        <v>147</v>
      </c>
      <c r="E14" s="19"/>
      <c r="F14" s="19"/>
      <c r="G14" s="20">
        <f>G16+G17</f>
        <v>2101700</v>
      </c>
      <c r="H14" s="20">
        <f>H16+H17</f>
        <v>2101700</v>
      </c>
      <c r="I14" s="20">
        <f>I16+I17</f>
        <v>2101700</v>
      </c>
    </row>
    <row r="15" spans="1:9" ht="30" hidden="1">
      <c r="A15" s="22" t="s">
        <v>15</v>
      </c>
      <c r="B15" s="23" t="s">
        <v>9</v>
      </c>
      <c r="C15" s="23" t="s">
        <v>23</v>
      </c>
      <c r="D15" s="23" t="s">
        <v>147</v>
      </c>
      <c r="E15" s="23" t="s">
        <v>16</v>
      </c>
      <c r="F15" s="23"/>
      <c r="G15" s="27">
        <f>G16+G17</f>
        <v>2101700</v>
      </c>
      <c r="H15" s="27">
        <f>H16+H17</f>
        <v>2101700</v>
      </c>
      <c r="I15" s="27">
        <f>I16+I17</f>
        <v>2101700</v>
      </c>
    </row>
    <row r="16" spans="1:9" ht="15" hidden="1">
      <c r="A16" s="21" t="s">
        <v>17</v>
      </c>
      <c r="B16" s="19" t="s">
        <v>9</v>
      </c>
      <c r="C16" s="19" t="s">
        <v>23</v>
      </c>
      <c r="D16" s="19" t="s">
        <v>147</v>
      </c>
      <c r="E16" s="19" t="s">
        <v>16</v>
      </c>
      <c r="F16" s="19" t="s">
        <v>18</v>
      </c>
      <c r="G16" s="24">
        <v>1614200</v>
      </c>
      <c r="H16" s="24">
        <v>1614200</v>
      </c>
      <c r="I16" s="24">
        <v>1614200</v>
      </c>
    </row>
    <row r="17" spans="1:9" ht="15" hidden="1">
      <c r="A17" s="21" t="s">
        <v>19</v>
      </c>
      <c r="B17" s="19" t="s">
        <v>9</v>
      </c>
      <c r="C17" s="19" t="s">
        <v>23</v>
      </c>
      <c r="D17" s="19" t="s">
        <v>147</v>
      </c>
      <c r="E17" s="19" t="s">
        <v>16</v>
      </c>
      <c r="F17" s="19" t="s">
        <v>21</v>
      </c>
      <c r="G17" s="24">
        <v>487500</v>
      </c>
      <c r="H17" s="24">
        <v>487500</v>
      </c>
      <c r="I17" s="24">
        <v>487500</v>
      </c>
    </row>
    <row r="18" spans="1:9" ht="30" hidden="1">
      <c r="A18" s="28" t="s">
        <v>27</v>
      </c>
      <c r="B18" s="23" t="s">
        <v>9</v>
      </c>
      <c r="C18" s="23" t="s">
        <v>23</v>
      </c>
      <c r="D18" s="23" t="s">
        <v>147</v>
      </c>
      <c r="E18" s="23" t="s">
        <v>28</v>
      </c>
      <c r="F18" s="23"/>
      <c r="G18" s="27">
        <f>G19</f>
        <v>0</v>
      </c>
      <c r="H18" s="27">
        <f>H19</f>
        <v>0</v>
      </c>
      <c r="I18" s="27">
        <f>I19</f>
        <v>0</v>
      </c>
    </row>
    <row r="19" spans="1:9" ht="15" hidden="1">
      <c r="A19" s="29" t="s">
        <v>29</v>
      </c>
      <c r="B19" s="19" t="s">
        <v>9</v>
      </c>
      <c r="C19" s="19" t="s">
        <v>23</v>
      </c>
      <c r="D19" s="19" t="s">
        <v>147</v>
      </c>
      <c r="E19" s="19" t="s">
        <v>28</v>
      </c>
      <c r="F19" s="19" t="s">
        <v>30</v>
      </c>
      <c r="G19" s="24">
        <v>0</v>
      </c>
      <c r="H19" s="24">
        <v>0</v>
      </c>
      <c r="I19" s="24">
        <v>0</v>
      </c>
    </row>
    <row r="20" spans="1:9" ht="30" hidden="1">
      <c r="A20" s="22" t="s">
        <v>31</v>
      </c>
      <c r="B20" s="23" t="s">
        <v>9</v>
      </c>
      <c r="C20" s="23" t="s">
        <v>23</v>
      </c>
      <c r="D20" s="23" t="s">
        <v>147</v>
      </c>
      <c r="E20" s="23" t="s">
        <v>28</v>
      </c>
      <c r="F20" s="23"/>
      <c r="G20" s="27">
        <f>G21+G22+G26</f>
        <v>428900</v>
      </c>
      <c r="H20" s="27">
        <f>H21+H22+H23+H24+H25+H26</f>
        <v>35000</v>
      </c>
      <c r="I20" s="27">
        <f>I21+I22+I23+I24+I25+I26</f>
        <v>45000</v>
      </c>
    </row>
    <row r="21" spans="1:9" ht="15" hidden="1">
      <c r="A21" s="29" t="s">
        <v>32</v>
      </c>
      <c r="B21" s="30" t="s">
        <v>9</v>
      </c>
      <c r="C21" s="30" t="s">
        <v>23</v>
      </c>
      <c r="D21" s="19" t="s">
        <v>147</v>
      </c>
      <c r="E21" s="30" t="s">
        <v>28</v>
      </c>
      <c r="F21" s="31" t="s">
        <v>33</v>
      </c>
      <c r="G21" s="24">
        <v>72000</v>
      </c>
      <c r="H21" s="24">
        <v>10000</v>
      </c>
      <c r="I21" s="24">
        <v>10000</v>
      </c>
    </row>
    <row r="22" spans="1:9" ht="15" hidden="1">
      <c r="A22" s="29" t="s">
        <v>34</v>
      </c>
      <c r="B22" s="30" t="s">
        <v>9</v>
      </c>
      <c r="C22" s="30" t="s">
        <v>23</v>
      </c>
      <c r="D22" s="19" t="s">
        <v>147</v>
      </c>
      <c r="E22" s="30" t="s">
        <v>28</v>
      </c>
      <c r="F22" s="30" t="s">
        <v>35</v>
      </c>
      <c r="G22" s="24">
        <v>180000</v>
      </c>
      <c r="H22" s="24">
        <v>20000</v>
      </c>
      <c r="I22" s="24">
        <v>30000</v>
      </c>
    </row>
    <row r="23" spans="1:9" ht="15" hidden="1">
      <c r="A23" s="29" t="s">
        <v>29</v>
      </c>
      <c r="B23" s="30" t="s">
        <v>9</v>
      </c>
      <c r="C23" s="30" t="s">
        <v>23</v>
      </c>
      <c r="D23" s="19" t="s">
        <v>147</v>
      </c>
      <c r="E23" s="30" t="s">
        <v>28</v>
      </c>
      <c r="F23" s="30" t="s">
        <v>30</v>
      </c>
      <c r="G23" s="24">
        <v>0</v>
      </c>
      <c r="H23" s="24">
        <v>0</v>
      </c>
      <c r="I23" s="24">
        <v>0</v>
      </c>
    </row>
    <row r="24" spans="1:9" ht="32.25" hidden="1" customHeight="1">
      <c r="A24" s="29" t="s">
        <v>36</v>
      </c>
      <c r="B24" s="30" t="s">
        <v>9</v>
      </c>
      <c r="C24" s="30" t="s">
        <v>23</v>
      </c>
      <c r="D24" s="19" t="s">
        <v>147</v>
      </c>
      <c r="E24" s="30" t="s">
        <v>28</v>
      </c>
      <c r="F24" s="30" t="s">
        <v>37</v>
      </c>
      <c r="G24" s="24">
        <v>0</v>
      </c>
      <c r="H24" s="24">
        <v>0</v>
      </c>
      <c r="I24" s="24">
        <v>0</v>
      </c>
    </row>
    <row r="25" spans="1:9" ht="15" hidden="1">
      <c r="A25" s="29" t="s">
        <v>38</v>
      </c>
      <c r="B25" s="30" t="s">
        <v>9</v>
      </c>
      <c r="C25" s="30" t="s">
        <v>23</v>
      </c>
      <c r="D25" s="19" t="s">
        <v>147</v>
      </c>
      <c r="E25" s="30" t="s">
        <v>28</v>
      </c>
      <c r="F25" s="30" t="s">
        <v>39</v>
      </c>
      <c r="G25" s="24">
        <v>0</v>
      </c>
      <c r="H25" s="24">
        <v>0</v>
      </c>
      <c r="I25" s="24">
        <v>0</v>
      </c>
    </row>
    <row r="26" spans="1:9" ht="16.5" hidden="1" customHeight="1">
      <c r="A26" s="21" t="s">
        <v>40</v>
      </c>
      <c r="B26" s="19" t="s">
        <v>9</v>
      </c>
      <c r="C26" s="19" t="s">
        <v>23</v>
      </c>
      <c r="D26" s="19" t="s">
        <v>147</v>
      </c>
      <c r="E26" s="19" t="s">
        <v>28</v>
      </c>
      <c r="F26" s="19" t="s">
        <v>41</v>
      </c>
      <c r="G26" s="24">
        <v>176900</v>
      </c>
      <c r="H26" s="24">
        <v>5000</v>
      </c>
      <c r="I26" s="24">
        <v>5000</v>
      </c>
    </row>
    <row r="27" spans="1:9" ht="15" hidden="1">
      <c r="A27" s="32" t="s">
        <v>42</v>
      </c>
      <c r="B27" s="23" t="s">
        <v>9</v>
      </c>
      <c r="C27" s="23" t="s">
        <v>23</v>
      </c>
      <c r="D27" s="23" t="s">
        <v>147</v>
      </c>
      <c r="E27" s="23" t="s">
        <v>43</v>
      </c>
      <c r="F27" s="23"/>
      <c r="G27" s="27">
        <f>G28+G30</f>
        <v>86200</v>
      </c>
      <c r="H27" s="27">
        <f>H28</f>
        <v>10000</v>
      </c>
      <c r="I27" s="27">
        <f>I28</f>
        <v>10000</v>
      </c>
    </row>
    <row r="28" spans="1:9" ht="15" hidden="1">
      <c r="A28" s="29" t="s">
        <v>44</v>
      </c>
      <c r="B28" s="19" t="s">
        <v>9</v>
      </c>
      <c r="C28" s="19" t="s">
        <v>23</v>
      </c>
      <c r="D28" s="19" t="s">
        <v>147</v>
      </c>
      <c r="E28" s="19" t="s">
        <v>43</v>
      </c>
      <c r="F28" s="19" t="s">
        <v>45</v>
      </c>
      <c r="G28" s="24">
        <v>20000</v>
      </c>
      <c r="H28" s="24">
        <v>10000</v>
      </c>
      <c r="I28" s="24">
        <v>10000</v>
      </c>
    </row>
    <row r="29" spans="1:9" ht="15" hidden="1">
      <c r="A29" s="32" t="s">
        <v>46</v>
      </c>
      <c r="B29" s="23" t="s">
        <v>9</v>
      </c>
      <c r="C29" s="23" t="s">
        <v>23</v>
      </c>
      <c r="D29" s="23" t="s">
        <v>147</v>
      </c>
      <c r="E29" s="23" t="s">
        <v>47</v>
      </c>
      <c r="F29" s="23"/>
      <c r="G29" s="27">
        <f>G30</f>
        <v>66200</v>
      </c>
      <c r="H29" s="27">
        <f>H30</f>
        <v>0</v>
      </c>
      <c r="I29" s="27">
        <f>I30</f>
        <v>0</v>
      </c>
    </row>
    <row r="30" spans="1:9" ht="15" hidden="1">
      <c r="A30" s="29" t="s">
        <v>44</v>
      </c>
      <c r="B30" s="19" t="s">
        <v>9</v>
      </c>
      <c r="C30" s="19" t="s">
        <v>23</v>
      </c>
      <c r="D30" s="19" t="s">
        <v>147</v>
      </c>
      <c r="E30" s="19" t="s">
        <v>47</v>
      </c>
      <c r="F30" s="19" t="s">
        <v>45</v>
      </c>
      <c r="G30" s="24">
        <v>66200</v>
      </c>
      <c r="H30" s="24">
        <v>0</v>
      </c>
      <c r="I30" s="24">
        <v>0</v>
      </c>
    </row>
    <row r="31" spans="1:9" ht="15" hidden="1">
      <c r="A31" s="33" t="s">
        <v>48</v>
      </c>
      <c r="B31" s="16" t="s">
        <v>9</v>
      </c>
      <c r="C31" s="16" t="s">
        <v>49</v>
      </c>
      <c r="D31" s="16"/>
      <c r="E31" s="16"/>
      <c r="F31" s="16"/>
      <c r="G31" s="17">
        <f t="shared" ref="G31:I34" si="1">G32</f>
        <v>19000</v>
      </c>
      <c r="H31" s="17">
        <f t="shared" si="1"/>
        <v>19000</v>
      </c>
      <c r="I31" s="17">
        <f t="shared" si="1"/>
        <v>19000</v>
      </c>
    </row>
    <row r="32" spans="1:9" ht="30.75" hidden="1" customHeight="1">
      <c r="A32" s="26" t="s">
        <v>118</v>
      </c>
      <c r="B32" s="19" t="s">
        <v>9</v>
      </c>
      <c r="C32" s="19" t="s">
        <v>49</v>
      </c>
      <c r="D32" s="19" t="s">
        <v>119</v>
      </c>
      <c r="E32" s="19"/>
      <c r="F32" s="19"/>
      <c r="G32" s="20">
        <f t="shared" si="1"/>
        <v>19000</v>
      </c>
      <c r="H32" s="20">
        <f t="shared" si="1"/>
        <v>19000</v>
      </c>
      <c r="I32" s="20">
        <f t="shared" si="1"/>
        <v>19000</v>
      </c>
    </row>
    <row r="33" spans="1:9" ht="30.75" hidden="1" customHeight="1">
      <c r="A33" s="34" t="s">
        <v>120</v>
      </c>
      <c r="B33" s="23" t="s">
        <v>9</v>
      </c>
      <c r="C33" s="23" t="s">
        <v>49</v>
      </c>
      <c r="D33" s="23" t="s">
        <v>121</v>
      </c>
      <c r="E33" s="19"/>
      <c r="F33" s="19"/>
      <c r="G33" s="27">
        <f t="shared" si="1"/>
        <v>19000</v>
      </c>
      <c r="H33" s="27">
        <f t="shared" si="1"/>
        <v>19000</v>
      </c>
      <c r="I33" s="27">
        <f t="shared" si="1"/>
        <v>19000</v>
      </c>
    </row>
    <row r="34" spans="1:9" ht="15" hidden="1">
      <c r="A34" s="18" t="s">
        <v>53</v>
      </c>
      <c r="B34" s="19" t="s">
        <v>9</v>
      </c>
      <c r="C34" s="19" t="s">
        <v>49</v>
      </c>
      <c r="D34" s="19" t="s">
        <v>121</v>
      </c>
      <c r="E34" s="19" t="s">
        <v>54</v>
      </c>
      <c r="F34" s="19"/>
      <c r="G34" s="20">
        <f t="shared" si="1"/>
        <v>19000</v>
      </c>
      <c r="H34" s="20">
        <f t="shared" si="1"/>
        <v>19000</v>
      </c>
      <c r="I34" s="20">
        <f t="shared" si="1"/>
        <v>19000</v>
      </c>
    </row>
    <row r="35" spans="1:9" ht="15" hidden="1">
      <c r="A35" s="18" t="s">
        <v>44</v>
      </c>
      <c r="B35" s="19" t="s">
        <v>9</v>
      </c>
      <c r="C35" s="19" t="s">
        <v>49</v>
      </c>
      <c r="D35" s="19" t="s">
        <v>121</v>
      </c>
      <c r="E35" s="19" t="s">
        <v>54</v>
      </c>
      <c r="F35" s="19" t="s">
        <v>45</v>
      </c>
      <c r="G35" s="24">
        <v>19000</v>
      </c>
      <c r="H35" s="24">
        <v>19000</v>
      </c>
      <c r="I35" s="24">
        <v>19000</v>
      </c>
    </row>
    <row r="36" spans="1:9" ht="15" hidden="1">
      <c r="A36" s="25" t="s">
        <v>55</v>
      </c>
      <c r="B36" s="16" t="s">
        <v>9</v>
      </c>
      <c r="C36" s="16" t="s">
        <v>56</v>
      </c>
      <c r="D36" s="16"/>
      <c r="E36" s="16"/>
      <c r="F36" s="16"/>
      <c r="G36" s="17">
        <f>G37+G44+G54</f>
        <v>239600</v>
      </c>
      <c r="H36" s="17">
        <f>H37+H44+H54</f>
        <v>48800</v>
      </c>
      <c r="I36" s="17">
        <f>I37+I44+I54</f>
        <v>48800</v>
      </c>
    </row>
    <row r="37" spans="1:9" ht="15.75" hidden="1" customHeight="1">
      <c r="A37" s="35" t="s">
        <v>57</v>
      </c>
      <c r="B37" s="19" t="s">
        <v>9</v>
      </c>
      <c r="C37" s="19" t="s">
        <v>56</v>
      </c>
      <c r="D37" s="19" t="s">
        <v>148</v>
      </c>
      <c r="E37" s="31"/>
      <c r="F37" s="31"/>
      <c r="G37" s="36">
        <f t="shared" ref="G37:I38" si="2">G38</f>
        <v>38800</v>
      </c>
      <c r="H37" s="36">
        <f t="shared" si="2"/>
        <v>38800</v>
      </c>
      <c r="I37" s="36">
        <f t="shared" si="2"/>
        <v>38800</v>
      </c>
    </row>
    <row r="38" spans="1:9" ht="15.75" hidden="1" customHeight="1">
      <c r="A38" s="37" t="s">
        <v>58</v>
      </c>
      <c r="B38" s="23" t="s">
        <v>9</v>
      </c>
      <c r="C38" s="23" t="s">
        <v>56</v>
      </c>
      <c r="D38" s="23" t="s">
        <v>149</v>
      </c>
      <c r="E38" s="38"/>
      <c r="F38" s="38"/>
      <c r="G38" s="39">
        <f t="shared" si="2"/>
        <v>38800</v>
      </c>
      <c r="H38" s="39">
        <f t="shared" si="2"/>
        <v>38800</v>
      </c>
      <c r="I38" s="39">
        <f t="shared" si="2"/>
        <v>38800</v>
      </c>
    </row>
    <row r="39" spans="1:9" ht="21" hidden="1" customHeight="1">
      <c r="A39" s="21" t="s">
        <v>31</v>
      </c>
      <c r="B39" s="19" t="s">
        <v>9</v>
      </c>
      <c r="C39" s="19" t="s">
        <v>56</v>
      </c>
      <c r="D39" s="23" t="s">
        <v>149</v>
      </c>
      <c r="E39" s="40"/>
      <c r="F39" s="40"/>
      <c r="G39" s="41">
        <f>G40+G41+G42+G43</f>
        <v>38800</v>
      </c>
      <c r="H39" s="41">
        <f>H40+H41+H42+H43</f>
        <v>38800</v>
      </c>
      <c r="I39" s="41">
        <f>I40+I41+I42+I43</f>
        <v>38800</v>
      </c>
    </row>
    <row r="40" spans="1:9" ht="15" hidden="1" customHeight="1">
      <c r="A40" s="29" t="s">
        <v>32</v>
      </c>
      <c r="B40" s="19" t="s">
        <v>9</v>
      </c>
      <c r="C40" s="19" t="s">
        <v>56</v>
      </c>
      <c r="D40" s="23" t="s">
        <v>149</v>
      </c>
      <c r="E40" s="40" t="s">
        <v>28</v>
      </c>
      <c r="F40" s="40"/>
      <c r="G40" s="24">
        <v>0</v>
      </c>
      <c r="H40" s="24">
        <v>0</v>
      </c>
      <c r="I40" s="24">
        <v>0</v>
      </c>
    </row>
    <row r="41" spans="1:9" ht="15" hidden="1" customHeight="1">
      <c r="A41" s="29" t="s">
        <v>29</v>
      </c>
      <c r="B41" s="19" t="s">
        <v>9</v>
      </c>
      <c r="C41" s="19" t="s">
        <v>56</v>
      </c>
      <c r="D41" s="23" t="s">
        <v>149</v>
      </c>
      <c r="E41" s="40" t="s">
        <v>28</v>
      </c>
      <c r="F41" s="40" t="s">
        <v>30</v>
      </c>
      <c r="G41" s="24">
        <v>6000</v>
      </c>
      <c r="H41" s="24">
        <v>6000</v>
      </c>
      <c r="I41" s="24">
        <v>6000</v>
      </c>
    </row>
    <row r="42" spans="1:9" ht="15" hidden="1" customHeight="1">
      <c r="A42" s="29" t="s">
        <v>38</v>
      </c>
      <c r="B42" s="19" t="s">
        <v>9</v>
      </c>
      <c r="C42" s="19" t="s">
        <v>56</v>
      </c>
      <c r="D42" s="23" t="s">
        <v>149</v>
      </c>
      <c r="E42" s="40" t="s">
        <v>28</v>
      </c>
      <c r="F42" s="40" t="s">
        <v>37</v>
      </c>
      <c r="G42" s="24">
        <v>20000</v>
      </c>
      <c r="H42" s="24">
        <v>20000</v>
      </c>
      <c r="I42" s="24">
        <v>20000</v>
      </c>
    </row>
    <row r="43" spans="1:9" ht="15.75" hidden="1" customHeight="1">
      <c r="A43" s="21" t="s">
        <v>40</v>
      </c>
      <c r="B43" s="19" t="s">
        <v>9</v>
      </c>
      <c r="C43" s="19" t="s">
        <v>56</v>
      </c>
      <c r="D43" s="23" t="s">
        <v>149</v>
      </c>
      <c r="E43" s="40" t="s">
        <v>28</v>
      </c>
      <c r="F43" s="40" t="s">
        <v>41</v>
      </c>
      <c r="G43" s="24">
        <v>12800</v>
      </c>
      <c r="H43" s="24">
        <v>12800</v>
      </c>
      <c r="I43" s="24">
        <v>12800</v>
      </c>
    </row>
    <row r="44" spans="1:9" ht="16.5" hidden="1" customHeight="1">
      <c r="A44" s="42" t="s">
        <v>59</v>
      </c>
      <c r="B44" s="19" t="s">
        <v>9</v>
      </c>
      <c r="C44" s="19" t="s">
        <v>56</v>
      </c>
      <c r="D44" s="19" t="s">
        <v>133</v>
      </c>
      <c r="E44" s="19"/>
      <c r="F44" s="19"/>
      <c r="G44" s="20">
        <f t="shared" ref="G44:I45" si="3">G45</f>
        <v>200800</v>
      </c>
      <c r="H44" s="20">
        <f t="shared" si="3"/>
        <v>10000</v>
      </c>
      <c r="I44" s="20">
        <f t="shared" si="3"/>
        <v>10000</v>
      </c>
    </row>
    <row r="45" spans="1:9" ht="16.5" hidden="1" customHeight="1">
      <c r="A45" s="43" t="s">
        <v>61</v>
      </c>
      <c r="B45" s="23" t="s">
        <v>9</v>
      </c>
      <c r="C45" s="23" t="s">
        <v>56</v>
      </c>
      <c r="D45" s="23" t="s">
        <v>150</v>
      </c>
      <c r="E45" s="19"/>
      <c r="F45" s="19"/>
      <c r="G45" s="27">
        <f t="shared" si="3"/>
        <v>200800</v>
      </c>
      <c r="H45" s="27">
        <f t="shared" si="3"/>
        <v>10000</v>
      </c>
      <c r="I45" s="27">
        <f t="shared" si="3"/>
        <v>10000</v>
      </c>
    </row>
    <row r="46" spans="1:9" ht="15" hidden="1" customHeight="1">
      <c r="A46" s="21" t="s">
        <v>31</v>
      </c>
      <c r="B46" s="30" t="s">
        <v>9</v>
      </c>
      <c r="C46" s="30" t="s">
        <v>56</v>
      </c>
      <c r="D46" s="19" t="s">
        <v>150</v>
      </c>
      <c r="E46" s="30"/>
      <c r="F46" s="30"/>
      <c r="G46" s="36">
        <f>G47+G48+G49+G50+G51+G52+G53</f>
        <v>200800</v>
      </c>
      <c r="H46" s="36">
        <f>H47+H48+H49+H50+H51+H52+H53</f>
        <v>10000</v>
      </c>
      <c r="I46" s="36">
        <f>I47+I48+I49+I50+I51+I52+I53</f>
        <v>10000</v>
      </c>
    </row>
    <row r="47" spans="1:9" ht="32.25" hidden="1" customHeight="1">
      <c r="A47" s="29" t="s">
        <v>32</v>
      </c>
      <c r="B47" s="30" t="s">
        <v>9</v>
      </c>
      <c r="C47" s="30" t="s">
        <v>56</v>
      </c>
      <c r="D47" s="19" t="s">
        <v>150</v>
      </c>
      <c r="E47" s="30" t="s">
        <v>28</v>
      </c>
      <c r="F47" s="30"/>
      <c r="G47" s="44">
        <v>0</v>
      </c>
      <c r="H47" s="44">
        <v>0</v>
      </c>
      <c r="I47" s="44">
        <v>0</v>
      </c>
    </row>
    <row r="48" spans="1:9" ht="31.5" hidden="1" customHeight="1">
      <c r="A48" s="29" t="s">
        <v>34</v>
      </c>
      <c r="B48" s="30" t="s">
        <v>9</v>
      </c>
      <c r="C48" s="30" t="s">
        <v>56</v>
      </c>
      <c r="D48" s="19" t="s">
        <v>150</v>
      </c>
      <c r="E48" s="30" t="s">
        <v>28</v>
      </c>
      <c r="F48" s="30"/>
      <c r="G48" s="44">
        <v>0</v>
      </c>
      <c r="H48" s="44">
        <v>0</v>
      </c>
      <c r="I48" s="44">
        <v>0</v>
      </c>
    </row>
    <row r="49" spans="1:9" s="45" customFormat="1" ht="16.5" hidden="1" customHeight="1">
      <c r="A49" s="29" t="s">
        <v>29</v>
      </c>
      <c r="B49" s="30" t="s">
        <v>9</v>
      </c>
      <c r="C49" s="30" t="s">
        <v>56</v>
      </c>
      <c r="D49" s="19" t="s">
        <v>150</v>
      </c>
      <c r="E49" s="30" t="s">
        <v>28</v>
      </c>
      <c r="F49" s="30" t="s">
        <v>30</v>
      </c>
      <c r="G49" s="24">
        <v>0</v>
      </c>
      <c r="H49" s="24">
        <v>0</v>
      </c>
      <c r="I49" s="24">
        <v>0</v>
      </c>
    </row>
    <row r="50" spans="1:9" s="45" customFormat="1" ht="15" hidden="1" customHeight="1">
      <c r="A50" s="29" t="s">
        <v>36</v>
      </c>
      <c r="B50" s="30" t="s">
        <v>9</v>
      </c>
      <c r="C50" s="30" t="s">
        <v>56</v>
      </c>
      <c r="D50" s="19" t="s">
        <v>150</v>
      </c>
      <c r="E50" s="30" t="s">
        <v>28</v>
      </c>
      <c r="F50" s="30" t="s">
        <v>37</v>
      </c>
      <c r="G50" s="24">
        <v>200800</v>
      </c>
      <c r="H50" s="24">
        <v>10000</v>
      </c>
      <c r="I50" s="24">
        <v>10000</v>
      </c>
    </row>
    <row r="51" spans="1:9" ht="15" hidden="1" customHeight="1">
      <c r="A51" s="18" t="s">
        <v>44</v>
      </c>
      <c r="B51" s="30" t="s">
        <v>9</v>
      </c>
      <c r="C51" s="30" t="s">
        <v>56</v>
      </c>
      <c r="D51" s="19" t="s">
        <v>150</v>
      </c>
      <c r="E51" s="30" t="s">
        <v>28</v>
      </c>
      <c r="F51" s="30" t="s">
        <v>45</v>
      </c>
      <c r="G51" s="24">
        <v>0</v>
      </c>
      <c r="H51" s="24">
        <v>0</v>
      </c>
      <c r="I51" s="24">
        <v>0</v>
      </c>
    </row>
    <row r="52" spans="1:9" ht="15" hidden="1" customHeight="1">
      <c r="A52" s="29" t="s">
        <v>38</v>
      </c>
      <c r="B52" s="19" t="s">
        <v>9</v>
      </c>
      <c r="C52" s="19" t="s">
        <v>56</v>
      </c>
      <c r="D52" s="19" t="s">
        <v>150</v>
      </c>
      <c r="E52" s="30" t="s">
        <v>28</v>
      </c>
      <c r="F52" s="30" t="s">
        <v>39</v>
      </c>
      <c r="G52" s="24">
        <v>0</v>
      </c>
      <c r="H52" s="24">
        <v>0</v>
      </c>
      <c r="I52" s="24">
        <v>0</v>
      </c>
    </row>
    <row r="53" spans="1:9" ht="13.5" hidden="1" customHeight="1">
      <c r="A53" s="21" t="s">
        <v>40</v>
      </c>
      <c r="B53" s="19" t="s">
        <v>9</v>
      </c>
      <c r="C53" s="19" t="s">
        <v>56</v>
      </c>
      <c r="D53" s="19" t="s">
        <v>150</v>
      </c>
      <c r="E53" s="30" t="s">
        <v>28</v>
      </c>
      <c r="F53" s="30" t="s">
        <v>41</v>
      </c>
      <c r="G53" s="24">
        <v>0</v>
      </c>
      <c r="H53" s="24">
        <v>0</v>
      </c>
      <c r="I53" s="24">
        <v>0</v>
      </c>
    </row>
    <row r="54" spans="1:9" ht="15" hidden="1" customHeight="1">
      <c r="A54" s="21" t="s">
        <v>64</v>
      </c>
      <c r="B54" s="19" t="s">
        <v>9</v>
      </c>
      <c r="C54" s="19" t="s">
        <v>56</v>
      </c>
      <c r="D54" s="19" t="s">
        <v>65</v>
      </c>
      <c r="E54" s="30"/>
      <c r="F54" s="30"/>
      <c r="G54" s="20"/>
      <c r="H54" s="20">
        <f>H55</f>
        <v>0</v>
      </c>
      <c r="I54" s="20">
        <f>I55</f>
        <v>0</v>
      </c>
    </row>
    <row r="55" spans="1:9" ht="15" hidden="1" customHeight="1">
      <c r="A55" s="21" t="s">
        <v>31</v>
      </c>
      <c r="B55" s="19" t="s">
        <v>9</v>
      </c>
      <c r="C55" s="19" t="s">
        <v>56</v>
      </c>
      <c r="D55" s="19" t="s">
        <v>65</v>
      </c>
      <c r="E55" s="30" t="s">
        <v>28</v>
      </c>
      <c r="F55" s="30"/>
      <c r="G55" s="24"/>
      <c r="H55" s="24">
        <v>0</v>
      </c>
      <c r="I55" s="24">
        <v>0</v>
      </c>
    </row>
    <row r="56" spans="1:9" ht="30.75" hidden="1" customHeight="1">
      <c r="A56" s="18" t="s">
        <v>44</v>
      </c>
      <c r="B56" s="19" t="s">
        <v>9</v>
      </c>
      <c r="C56" s="19" t="s">
        <v>56</v>
      </c>
      <c r="D56" s="19" t="s">
        <v>65</v>
      </c>
      <c r="E56" s="30" t="s">
        <v>28</v>
      </c>
      <c r="F56" s="30" t="s">
        <v>45</v>
      </c>
      <c r="G56" s="24"/>
      <c r="H56" s="24">
        <v>0</v>
      </c>
      <c r="I56" s="24">
        <v>0</v>
      </c>
    </row>
    <row r="57" spans="1:9" ht="15" customHeight="1">
      <c r="A57" s="12" t="s">
        <v>68</v>
      </c>
      <c r="B57" s="46" t="s">
        <v>11</v>
      </c>
      <c r="C57" s="47"/>
      <c r="D57" s="47"/>
      <c r="E57" s="47"/>
      <c r="F57" s="47"/>
      <c r="G57" s="48">
        <f t="shared" ref="G57:I58" si="4">G58</f>
        <v>109000</v>
      </c>
      <c r="H57" s="48">
        <f t="shared" si="4"/>
        <v>121000</v>
      </c>
      <c r="I57" s="48">
        <f t="shared" si="4"/>
        <v>123400</v>
      </c>
    </row>
    <row r="58" spans="1:9" ht="21.75" customHeight="1">
      <c r="A58" s="49" t="s">
        <v>69</v>
      </c>
      <c r="B58" s="50" t="s">
        <v>11</v>
      </c>
      <c r="C58" s="51" t="s">
        <v>70</v>
      </c>
      <c r="D58" s="52"/>
      <c r="E58" s="53"/>
      <c r="F58" s="53"/>
      <c r="G58" s="41">
        <f t="shared" si="4"/>
        <v>109000</v>
      </c>
      <c r="H58" s="41">
        <f t="shared" si="4"/>
        <v>121000</v>
      </c>
      <c r="I58" s="41">
        <f t="shared" si="4"/>
        <v>123400</v>
      </c>
    </row>
    <row r="59" spans="1:9" ht="28.5" customHeight="1">
      <c r="A59" s="54" t="s">
        <v>71</v>
      </c>
      <c r="B59" s="55" t="s">
        <v>11</v>
      </c>
      <c r="C59" s="19" t="s">
        <v>70</v>
      </c>
      <c r="D59" s="19" t="s">
        <v>177</v>
      </c>
      <c r="E59" s="30"/>
      <c r="F59" s="30"/>
      <c r="G59" s="36">
        <f>G60+G63</f>
        <v>109000</v>
      </c>
      <c r="H59" s="36">
        <f>H60+H63</f>
        <v>121000</v>
      </c>
      <c r="I59" s="36">
        <f>I60+I63</f>
        <v>123400</v>
      </c>
    </row>
    <row r="60" spans="1:9" ht="16.5" customHeight="1">
      <c r="A60" s="22" t="s">
        <v>15</v>
      </c>
      <c r="B60" s="56" t="s">
        <v>11</v>
      </c>
      <c r="C60" s="23" t="s">
        <v>70</v>
      </c>
      <c r="D60" s="23" t="s">
        <v>178</v>
      </c>
      <c r="E60" s="31" t="s">
        <v>16</v>
      </c>
      <c r="F60" s="30"/>
      <c r="G60" s="57">
        <f>G61+G62</f>
        <v>109000</v>
      </c>
      <c r="H60" s="57">
        <f>H61+H62</f>
        <v>121000</v>
      </c>
      <c r="I60" s="57">
        <f>I61+I62</f>
        <v>123400</v>
      </c>
    </row>
    <row r="61" spans="1:9" ht="32.25" customHeight="1">
      <c r="A61" s="21" t="s">
        <v>17</v>
      </c>
      <c r="B61" s="55" t="s">
        <v>11</v>
      </c>
      <c r="C61" s="19" t="s">
        <v>70</v>
      </c>
      <c r="D61" s="23" t="s">
        <v>178</v>
      </c>
      <c r="E61" s="30" t="s">
        <v>16</v>
      </c>
      <c r="F61" s="30" t="s">
        <v>18</v>
      </c>
      <c r="G61" s="24">
        <f>первонач!G62</f>
        <v>83718</v>
      </c>
      <c r="H61" s="24">
        <f>первонач!H62</f>
        <v>92934</v>
      </c>
      <c r="I61" s="24">
        <f>первонач!I62</f>
        <v>94777</v>
      </c>
    </row>
    <row r="62" spans="1:9" ht="18.75" customHeight="1">
      <c r="A62" s="21" t="s">
        <v>19</v>
      </c>
      <c r="B62" s="55" t="s">
        <v>11</v>
      </c>
      <c r="C62" s="19" t="s">
        <v>70</v>
      </c>
      <c r="D62" s="23" t="s">
        <v>178</v>
      </c>
      <c r="E62" s="30" t="s">
        <v>16</v>
      </c>
      <c r="F62" s="30" t="s">
        <v>21</v>
      </c>
      <c r="G62" s="24">
        <f>первонач!G63</f>
        <v>25282</v>
      </c>
      <c r="H62" s="24">
        <f>первонач!H63</f>
        <v>28066</v>
      </c>
      <c r="I62" s="24">
        <f>первонач!I63</f>
        <v>28623</v>
      </c>
    </row>
    <row r="63" spans="1:9" ht="15" customHeight="1">
      <c r="A63" s="22" t="s">
        <v>31</v>
      </c>
      <c r="B63" s="56" t="s">
        <v>11</v>
      </c>
      <c r="C63" s="23" t="s">
        <v>70</v>
      </c>
      <c r="D63" s="23" t="s">
        <v>178</v>
      </c>
      <c r="E63" s="31" t="s">
        <v>28</v>
      </c>
      <c r="F63" s="30"/>
      <c r="G63" s="57">
        <f>G64</f>
        <v>0</v>
      </c>
      <c r="H63" s="57">
        <f>H64</f>
        <v>0</v>
      </c>
      <c r="I63" s="57">
        <f>I64</f>
        <v>0</v>
      </c>
    </row>
    <row r="64" spans="1:9" ht="14.25" customHeight="1">
      <c r="A64" s="29" t="s">
        <v>40</v>
      </c>
      <c r="B64" s="55" t="s">
        <v>11</v>
      </c>
      <c r="C64" s="19" t="s">
        <v>70</v>
      </c>
      <c r="D64" s="23" t="s">
        <v>178</v>
      </c>
      <c r="E64" s="30" t="s">
        <v>28</v>
      </c>
      <c r="F64" s="30" t="s">
        <v>41</v>
      </c>
      <c r="G64" s="24">
        <v>0</v>
      </c>
      <c r="H64" s="24">
        <v>0</v>
      </c>
      <c r="I64" s="24">
        <v>0</v>
      </c>
    </row>
    <row r="65" spans="1:9" ht="18" hidden="1" customHeight="1">
      <c r="A65" s="58" t="s">
        <v>72</v>
      </c>
      <c r="B65" s="59" t="s">
        <v>70</v>
      </c>
      <c r="C65" s="13"/>
      <c r="D65" s="13"/>
      <c r="E65" s="13"/>
      <c r="F65" s="13"/>
      <c r="G65" s="14">
        <f>G66+G72</f>
        <v>30000</v>
      </c>
      <c r="H65" s="14">
        <f>H66+H72</f>
        <v>10000</v>
      </c>
      <c r="I65" s="14">
        <f>I66+I72</f>
        <v>10000</v>
      </c>
    </row>
    <row r="66" spans="1:9" ht="16.5" hidden="1" customHeight="1">
      <c r="A66" s="15" t="s">
        <v>73</v>
      </c>
      <c r="B66" s="16" t="s">
        <v>70</v>
      </c>
      <c r="C66" s="16" t="s">
        <v>74</v>
      </c>
      <c r="D66" s="19"/>
      <c r="E66" s="19"/>
      <c r="F66" s="19"/>
      <c r="G66" s="17">
        <f t="shared" ref="G66:I68" si="5">G67</f>
        <v>0</v>
      </c>
      <c r="H66" s="17">
        <f t="shared" si="5"/>
        <v>0</v>
      </c>
      <c r="I66" s="17">
        <f t="shared" si="5"/>
        <v>0</v>
      </c>
    </row>
    <row r="67" spans="1:9" ht="31.5" hidden="1" customHeight="1">
      <c r="A67" s="18" t="s">
        <v>75</v>
      </c>
      <c r="B67" s="19" t="s">
        <v>70</v>
      </c>
      <c r="C67" s="19" t="s">
        <v>74</v>
      </c>
      <c r="D67" s="19" t="s">
        <v>151</v>
      </c>
      <c r="E67" s="19"/>
      <c r="F67" s="19"/>
      <c r="G67" s="20">
        <f t="shared" si="5"/>
        <v>0</v>
      </c>
      <c r="H67" s="20">
        <f t="shared" si="5"/>
        <v>0</v>
      </c>
      <c r="I67" s="20">
        <f t="shared" si="5"/>
        <v>0</v>
      </c>
    </row>
    <row r="68" spans="1:9" ht="27.75" hidden="1" customHeight="1">
      <c r="A68" s="28" t="s">
        <v>77</v>
      </c>
      <c r="B68" s="56" t="s">
        <v>70</v>
      </c>
      <c r="C68" s="23" t="s">
        <v>74</v>
      </c>
      <c r="D68" s="23" t="s">
        <v>152</v>
      </c>
      <c r="E68" s="23"/>
      <c r="F68" s="23"/>
      <c r="G68" s="27">
        <f t="shared" si="5"/>
        <v>0</v>
      </c>
      <c r="H68" s="27">
        <f t="shared" si="5"/>
        <v>0</v>
      </c>
      <c r="I68" s="27">
        <f t="shared" si="5"/>
        <v>0</v>
      </c>
    </row>
    <row r="69" spans="1:9" ht="16.5" hidden="1" customHeight="1">
      <c r="A69" s="21" t="s">
        <v>31</v>
      </c>
      <c r="B69" s="55" t="s">
        <v>70</v>
      </c>
      <c r="C69" s="19" t="s">
        <v>74</v>
      </c>
      <c r="D69" s="19" t="s">
        <v>152</v>
      </c>
      <c r="E69" s="30" t="s">
        <v>28</v>
      </c>
      <c r="F69" s="30"/>
      <c r="G69" s="36">
        <f>G70+G71</f>
        <v>0</v>
      </c>
      <c r="H69" s="36">
        <f>H70+H71</f>
        <v>0</v>
      </c>
      <c r="I69" s="36">
        <f>I70+I71</f>
        <v>0</v>
      </c>
    </row>
    <row r="70" spans="1:9" ht="16.5" hidden="1" customHeight="1">
      <c r="A70" s="29" t="s">
        <v>36</v>
      </c>
      <c r="B70" s="55" t="s">
        <v>70</v>
      </c>
      <c r="C70" s="19" t="s">
        <v>74</v>
      </c>
      <c r="D70" s="19" t="s">
        <v>152</v>
      </c>
      <c r="E70" s="30" t="s">
        <v>28</v>
      </c>
      <c r="F70" s="30" t="s">
        <v>37</v>
      </c>
      <c r="G70" s="24">
        <v>0</v>
      </c>
      <c r="H70" s="24">
        <v>0</v>
      </c>
      <c r="I70" s="24">
        <v>0</v>
      </c>
    </row>
    <row r="71" spans="1:9" ht="3" hidden="1" customHeight="1">
      <c r="A71" s="21" t="s">
        <v>40</v>
      </c>
      <c r="B71" s="55" t="s">
        <v>70</v>
      </c>
      <c r="C71" s="19" t="s">
        <v>74</v>
      </c>
      <c r="D71" s="19" t="s">
        <v>152</v>
      </c>
      <c r="E71" s="30" t="s">
        <v>28</v>
      </c>
      <c r="F71" s="30" t="s">
        <v>41</v>
      </c>
      <c r="G71" s="44">
        <v>0</v>
      </c>
      <c r="H71" s="44">
        <v>0</v>
      </c>
      <c r="I71" s="44">
        <v>0</v>
      </c>
    </row>
    <row r="72" spans="1:9" ht="30.75" hidden="1" customHeight="1">
      <c r="A72" s="60" t="s">
        <v>79</v>
      </c>
      <c r="B72" s="61" t="s">
        <v>70</v>
      </c>
      <c r="C72" s="16" t="s">
        <v>80</v>
      </c>
      <c r="D72" s="19"/>
      <c r="E72" s="19"/>
      <c r="F72" s="19"/>
      <c r="G72" s="17">
        <f>G73</f>
        <v>30000</v>
      </c>
      <c r="H72" s="17">
        <f>H73</f>
        <v>10000</v>
      </c>
      <c r="I72" s="17">
        <f>I73</f>
        <v>10000</v>
      </c>
    </row>
    <row r="73" spans="1:9" ht="20.25" hidden="1" customHeight="1">
      <c r="A73" s="62" t="s">
        <v>66</v>
      </c>
      <c r="B73" s="55" t="s">
        <v>70</v>
      </c>
      <c r="C73" s="19" t="s">
        <v>80</v>
      </c>
      <c r="D73" s="19" t="s">
        <v>106</v>
      </c>
      <c r="E73" s="19"/>
      <c r="F73" s="19"/>
      <c r="G73" s="20">
        <f>G74+G79</f>
        <v>30000</v>
      </c>
      <c r="H73" s="20">
        <f>H74+H79</f>
        <v>10000</v>
      </c>
      <c r="I73" s="20">
        <f>I74+I79</f>
        <v>10000</v>
      </c>
    </row>
    <row r="74" spans="1:9" ht="27" hidden="1" customHeight="1">
      <c r="A74" s="63" t="s">
        <v>153</v>
      </c>
      <c r="B74" s="56" t="s">
        <v>70</v>
      </c>
      <c r="C74" s="23" t="s">
        <v>80</v>
      </c>
      <c r="D74" s="23" t="s">
        <v>154</v>
      </c>
      <c r="E74" s="19"/>
      <c r="F74" s="19"/>
      <c r="G74" s="20">
        <f>G75</f>
        <v>10000</v>
      </c>
      <c r="H74" s="20">
        <f>H75</f>
        <v>5000</v>
      </c>
      <c r="I74" s="20">
        <f>I75</f>
        <v>5000</v>
      </c>
    </row>
    <row r="75" spans="1:9" ht="17.25" hidden="1" customHeight="1">
      <c r="A75" s="21" t="s">
        <v>31</v>
      </c>
      <c r="B75" s="55" t="s">
        <v>70</v>
      </c>
      <c r="C75" s="19" t="s">
        <v>80</v>
      </c>
      <c r="D75" s="19" t="s">
        <v>154</v>
      </c>
      <c r="E75" s="19" t="s">
        <v>28</v>
      </c>
      <c r="F75" s="19"/>
      <c r="G75" s="20">
        <v>10000</v>
      </c>
      <c r="H75" s="20">
        <f>H76+H77+H78</f>
        <v>5000</v>
      </c>
      <c r="I75" s="20">
        <f>I76+I77+I78</f>
        <v>5000</v>
      </c>
    </row>
    <row r="76" spans="1:9" ht="15" hidden="1" customHeight="1">
      <c r="A76" s="29" t="s">
        <v>36</v>
      </c>
      <c r="B76" s="55" t="s">
        <v>70</v>
      </c>
      <c r="C76" s="19" t="s">
        <v>80</v>
      </c>
      <c r="D76" s="19" t="s">
        <v>154</v>
      </c>
      <c r="E76" s="19" t="s">
        <v>28</v>
      </c>
      <c r="F76" s="19" t="s">
        <v>37</v>
      </c>
      <c r="G76" s="24">
        <v>10000</v>
      </c>
      <c r="H76" s="24">
        <v>5000</v>
      </c>
      <c r="I76" s="24">
        <v>5000</v>
      </c>
    </row>
    <row r="77" spans="1:9" ht="15" hidden="1" customHeight="1">
      <c r="A77" s="29" t="s">
        <v>38</v>
      </c>
      <c r="B77" s="55" t="s">
        <v>70</v>
      </c>
      <c r="C77" s="19" t="s">
        <v>80</v>
      </c>
      <c r="D77" s="19" t="s">
        <v>154</v>
      </c>
      <c r="E77" s="19" t="s">
        <v>28</v>
      </c>
      <c r="F77" s="19" t="s">
        <v>39</v>
      </c>
      <c r="G77" s="24">
        <v>0</v>
      </c>
      <c r="H77" s="24">
        <v>0</v>
      </c>
      <c r="I77" s="24">
        <v>0</v>
      </c>
    </row>
    <row r="78" spans="1:9" ht="15" hidden="1" customHeight="1">
      <c r="A78" s="21" t="s">
        <v>40</v>
      </c>
      <c r="B78" s="55" t="s">
        <v>70</v>
      </c>
      <c r="C78" s="19" t="s">
        <v>80</v>
      </c>
      <c r="D78" s="19" t="s">
        <v>154</v>
      </c>
      <c r="E78" s="19" t="s">
        <v>28</v>
      </c>
      <c r="F78" s="64" t="s">
        <v>41</v>
      </c>
      <c r="G78" s="24">
        <v>0</v>
      </c>
      <c r="H78" s="24">
        <v>0</v>
      </c>
      <c r="I78" s="24">
        <v>0</v>
      </c>
    </row>
    <row r="79" spans="1:9" ht="15" hidden="1" customHeight="1">
      <c r="A79" s="63" t="s">
        <v>155</v>
      </c>
      <c r="B79" s="56" t="s">
        <v>70</v>
      </c>
      <c r="C79" s="23" t="s">
        <v>80</v>
      </c>
      <c r="D79" s="23" t="s">
        <v>156</v>
      </c>
      <c r="E79" s="19"/>
      <c r="F79" s="19"/>
      <c r="G79" s="20">
        <f>G80</f>
        <v>20000</v>
      </c>
      <c r="H79" s="20">
        <f>H80</f>
        <v>5000</v>
      </c>
      <c r="I79" s="20">
        <f>I80</f>
        <v>5000</v>
      </c>
    </row>
    <row r="80" spans="1:9" ht="31.5" hidden="1" customHeight="1">
      <c r="A80" s="21" t="s">
        <v>31</v>
      </c>
      <c r="B80" s="55" t="s">
        <v>70</v>
      </c>
      <c r="C80" s="19" t="s">
        <v>80</v>
      </c>
      <c r="D80" s="19" t="s">
        <v>156</v>
      </c>
      <c r="E80" s="19" t="s">
        <v>28</v>
      </c>
      <c r="F80" s="19"/>
      <c r="G80" s="20">
        <f>G81+G82+G83</f>
        <v>20000</v>
      </c>
      <c r="H80" s="20">
        <f>H81+H82+H83</f>
        <v>5000</v>
      </c>
      <c r="I80" s="20">
        <f>I81+I82+I83</f>
        <v>5000</v>
      </c>
    </row>
    <row r="81" spans="1:9" ht="31.5" hidden="1" customHeight="1">
      <c r="A81" s="29" t="s">
        <v>36</v>
      </c>
      <c r="B81" s="55" t="s">
        <v>70</v>
      </c>
      <c r="C81" s="19" t="s">
        <v>80</v>
      </c>
      <c r="D81" s="19" t="s">
        <v>156</v>
      </c>
      <c r="E81" s="19" t="s">
        <v>28</v>
      </c>
      <c r="F81" s="19" t="s">
        <v>37</v>
      </c>
      <c r="G81" s="24">
        <v>20000</v>
      </c>
      <c r="H81" s="24">
        <v>5000</v>
      </c>
      <c r="I81" s="24">
        <v>5000</v>
      </c>
    </row>
    <row r="82" spans="1:9" ht="15" hidden="1" customHeight="1">
      <c r="A82" s="29" t="s">
        <v>38</v>
      </c>
      <c r="B82" s="55" t="s">
        <v>70</v>
      </c>
      <c r="C82" s="19" t="s">
        <v>80</v>
      </c>
      <c r="D82" s="19" t="s">
        <v>156</v>
      </c>
      <c r="E82" s="19" t="s">
        <v>28</v>
      </c>
      <c r="F82" s="19" t="s">
        <v>39</v>
      </c>
      <c r="G82" s="24">
        <v>0</v>
      </c>
      <c r="H82" s="24">
        <v>0</v>
      </c>
      <c r="I82" s="24">
        <v>0</v>
      </c>
    </row>
    <row r="83" spans="1:9" ht="15" hidden="1" customHeight="1">
      <c r="A83" s="21" t="s">
        <v>40</v>
      </c>
      <c r="B83" s="55" t="s">
        <v>70</v>
      </c>
      <c r="C83" s="19" t="s">
        <v>80</v>
      </c>
      <c r="D83" s="19" t="s">
        <v>156</v>
      </c>
      <c r="E83" s="19" t="s">
        <v>28</v>
      </c>
      <c r="F83" s="19" t="s">
        <v>41</v>
      </c>
      <c r="G83" s="24">
        <v>0</v>
      </c>
      <c r="H83" s="24">
        <v>0</v>
      </c>
      <c r="I83" s="24">
        <v>0</v>
      </c>
    </row>
    <row r="84" spans="1:9" ht="15" hidden="1" customHeight="1">
      <c r="A84" s="65" t="s">
        <v>82</v>
      </c>
      <c r="B84" s="59" t="s">
        <v>23</v>
      </c>
      <c r="C84" s="13"/>
      <c r="D84" s="13"/>
      <c r="E84" s="13"/>
      <c r="F84" s="13"/>
      <c r="G84" s="14">
        <f t="shared" ref="G84:I86" si="6">G85</f>
        <v>1755600</v>
      </c>
      <c r="H84" s="14">
        <f t="shared" si="6"/>
        <v>1755600</v>
      </c>
      <c r="I84" s="14">
        <f t="shared" si="6"/>
        <v>1755600</v>
      </c>
    </row>
    <row r="85" spans="1:9" ht="15" hidden="1" customHeight="1">
      <c r="A85" s="21" t="s">
        <v>83</v>
      </c>
      <c r="B85" s="19" t="s">
        <v>23</v>
      </c>
      <c r="C85" s="19" t="s">
        <v>74</v>
      </c>
      <c r="D85" s="19"/>
      <c r="E85" s="19"/>
      <c r="F85" s="19"/>
      <c r="G85" s="20">
        <f t="shared" si="6"/>
        <v>1755600</v>
      </c>
      <c r="H85" s="20">
        <f t="shared" si="6"/>
        <v>1755600</v>
      </c>
      <c r="I85" s="20">
        <f t="shared" si="6"/>
        <v>1755600</v>
      </c>
    </row>
    <row r="86" spans="1:9" ht="32.25" hidden="1" customHeight="1">
      <c r="A86" s="66" t="s">
        <v>59</v>
      </c>
      <c r="B86" s="19" t="s">
        <v>23</v>
      </c>
      <c r="C86" s="19" t="s">
        <v>74</v>
      </c>
      <c r="D86" s="19" t="s">
        <v>133</v>
      </c>
      <c r="E86" s="19"/>
      <c r="F86" s="19"/>
      <c r="G86" s="20">
        <f t="shared" si="6"/>
        <v>1755600</v>
      </c>
      <c r="H86" s="20">
        <f t="shared" si="6"/>
        <v>1755600</v>
      </c>
      <c r="I86" s="20">
        <f t="shared" si="6"/>
        <v>1755600</v>
      </c>
    </row>
    <row r="87" spans="1:9" ht="15" hidden="1" customHeight="1">
      <c r="A87" s="21" t="s">
        <v>84</v>
      </c>
      <c r="B87" s="55" t="s">
        <v>23</v>
      </c>
      <c r="C87" s="19" t="s">
        <v>74</v>
      </c>
      <c r="D87" s="19" t="s">
        <v>86</v>
      </c>
      <c r="E87" s="19"/>
      <c r="F87" s="19"/>
      <c r="G87" s="20">
        <f>G88+G93</f>
        <v>1755600</v>
      </c>
      <c r="H87" s="20">
        <f>H88+H93</f>
        <v>1755600</v>
      </c>
      <c r="I87" s="20">
        <f>I88+I93</f>
        <v>1755600</v>
      </c>
    </row>
    <row r="88" spans="1:9" ht="15" hidden="1" customHeight="1">
      <c r="A88" s="28" t="s">
        <v>27</v>
      </c>
      <c r="B88" s="56" t="s">
        <v>23</v>
      </c>
      <c r="C88" s="23" t="s">
        <v>74</v>
      </c>
      <c r="D88" s="19" t="s">
        <v>86</v>
      </c>
      <c r="E88" s="31" t="s">
        <v>28</v>
      </c>
      <c r="F88" s="30"/>
      <c r="G88" s="57">
        <f>G89+G90+G91+G92</f>
        <v>1755600</v>
      </c>
      <c r="H88" s="57">
        <f>H89+H90+H91+H92</f>
        <v>1755600</v>
      </c>
      <c r="I88" s="57">
        <f>I89+I90+I91+I92</f>
        <v>1755600</v>
      </c>
    </row>
    <row r="89" spans="1:9" ht="0.75" customHeight="1">
      <c r="A89" s="21" t="s">
        <v>87</v>
      </c>
      <c r="B89" s="55" t="s">
        <v>23</v>
      </c>
      <c r="C89" s="19" t="s">
        <v>74</v>
      </c>
      <c r="D89" s="19" t="s">
        <v>86</v>
      </c>
      <c r="E89" s="30" t="s">
        <v>28</v>
      </c>
      <c r="F89" s="30" t="s">
        <v>88</v>
      </c>
      <c r="G89" s="44">
        <v>0</v>
      </c>
      <c r="H89" s="44">
        <v>0</v>
      </c>
      <c r="I89" s="44">
        <v>0</v>
      </c>
    </row>
    <row r="90" spans="1:9" ht="15" hidden="1" customHeight="1">
      <c r="A90" s="29" t="s">
        <v>29</v>
      </c>
      <c r="B90" s="55" t="s">
        <v>23</v>
      </c>
      <c r="C90" s="19" t="s">
        <v>74</v>
      </c>
      <c r="D90" s="19" t="s">
        <v>86</v>
      </c>
      <c r="E90" s="30" t="s">
        <v>28</v>
      </c>
      <c r="F90" s="30" t="s">
        <v>30</v>
      </c>
      <c r="G90" s="44">
        <v>1417400</v>
      </c>
      <c r="H90" s="44">
        <v>1417400</v>
      </c>
      <c r="I90" s="44">
        <v>1417400</v>
      </c>
    </row>
    <row r="91" spans="1:9" s="67" customFormat="1" ht="15" hidden="1">
      <c r="A91" s="29" t="s">
        <v>36</v>
      </c>
      <c r="B91" s="55" t="s">
        <v>23</v>
      </c>
      <c r="C91" s="19" t="s">
        <v>74</v>
      </c>
      <c r="D91" s="19" t="s">
        <v>86</v>
      </c>
      <c r="E91" s="30" t="s">
        <v>28</v>
      </c>
      <c r="F91" s="30" t="s">
        <v>37</v>
      </c>
      <c r="G91" s="44">
        <v>338200</v>
      </c>
      <c r="H91" s="44">
        <v>338200</v>
      </c>
      <c r="I91" s="44">
        <v>338200</v>
      </c>
    </row>
    <row r="92" spans="1:9" s="68" customFormat="1" ht="15" hidden="1">
      <c r="A92" s="21" t="s">
        <v>40</v>
      </c>
      <c r="B92" s="55" t="s">
        <v>23</v>
      </c>
      <c r="C92" s="19" t="s">
        <v>74</v>
      </c>
      <c r="D92" s="19" t="s">
        <v>86</v>
      </c>
      <c r="E92" s="30" t="s">
        <v>28</v>
      </c>
      <c r="F92" s="30" t="s">
        <v>41</v>
      </c>
      <c r="G92" s="44">
        <v>0</v>
      </c>
      <c r="H92" s="44">
        <v>0</v>
      </c>
      <c r="I92" s="44">
        <v>0</v>
      </c>
    </row>
    <row r="93" spans="1:9" s="68" customFormat="1" ht="30" hidden="1">
      <c r="A93" s="22" t="s">
        <v>31</v>
      </c>
      <c r="B93" s="56" t="s">
        <v>23</v>
      </c>
      <c r="C93" s="23" t="s">
        <v>74</v>
      </c>
      <c r="D93" s="19" t="s">
        <v>86</v>
      </c>
      <c r="E93" s="31" t="s">
        <v>28</v>
      </c>
      <c r="F93" s="30"/>
      <c r="G93" s="57">
        <f>G94+G95+G96+G97</f>
        <v>0</v>
      </c>
      <c r="H93" s="57">
        <f>H94+H95+H96+H97</f>
        <v>0</v>
      </c>
      <c r="I93" s="57">
        <f>I94+I95+I96+I97</f>
        <v>0</v>
      </c>
    </row>
    <row r="94" spans="1:9" s="68" customFormat="1" ht="15" hidden="1">
      <c r="A94" s="21" t="s">
        <v>87</v>
      </c>
      <c r="B94" s="55" t="s">
        <v>23</v>
      </c>
      <c r="C94" s="19" t="s">
        <v>74</v>
      </c>
      <c r="D94" s="19" t="s">
        <v>86</v>
      </c>
      <c r="E94" s="30" t="s">
        <v>28</v>
      </c>
      <c r="F94" s="30" t="s">
        <v>88</v>
      </c>
      <c r="G94" s="44">
        <v>0</v>
      </c>
      <c r="H94" s="44">
        <v>0</v>
      </c>
      <c r="I94" s="44">
        <v>0</v>
      </c>
    </row>
    <row r="95" spans="1:9" s="68" customFormat="1" ht="18" hidden="1" customHeight="1">
      <c r="A95" s="29" t="s">
        <v>29</v>
      </c>
      <c r="B95" s="55" t="s">
        <v>23</v>
      </c>
      <c r="C95" s="19" t="s">
        <v>74</v>
      </c>
      <c r="D95" s="19" t="s">
        <v>86</v>
      </c>
      <c r="E95" s="30" t="s">
        <v>28</v>
      </c>
      <c r="F95" s="30" t="s">
        <v>30</v>
      </c>
      <c r="G95" s="44">
        <v>0</v>
      </c>
      <c r="H95" s="44">
        <v>0</v>
      </c>
      <c r="I95" s="44">
        <v>0</v>
      </c>
    </row>
    <row r="96" spans="1:9" s="68" customFormat="1" ht="27.75" hidden="1" customHeight="1">
      <c r="A96" s="29" t="s">
        <v>36</v>
      </c>
      <c r="B96" s="55" t="s">
        <v>23</v>
      </c>
      <c r="C96" s="19" t="s">
        <v>74</v>
      </c>
      <c r="D96" s="19" t="s">
        <v>86</v>
      </c>
      <c r="E96" s="30" t="s">
        <v>28</v>
      </c>
      <c r="F96" s="30" t="s">
        <v>37</v>
      </c>
      <c r="G96" s="44">
        <v>0</v>
      </c>
      <c r="H96" s="44">
        <v>0</v>
      </c>
      <c r="I96" s="44">
        <v>0</v>
      </c>
    </row>
    <row r="97" spans="1:9" s="68" customFormat="1" ht="15" hidden="1" customHeight="1">
      <c r="A97" s="21" t="s">
        <v>40</v>
      </c>
      <c r="B97" s="55" t="s">
        <v>23</v>
      </c>
      <c r="C97" s="19" t="s">
        <v>74</v>
      </c>
      <c r="D97" s="19" t="s">
        <v>86</v>
      </c>
      <c r="E97" s="30" t="s">
        <v>28</v>
      </c>
      <c r="F97" s="30" t="s">
        <v>41</v>
      </c>
      <c r="G97" s="44">
        <v>0</v>
      </c>
      <c r="H97" s="44">
        <v>0</v>
      </c>
      <c r="I97" s="44">
        <v>0</v>
      </c>
    </row>
    <row r="98" spans="1:9" s="69" customFormat="1" ht="14.25" hidden="1">
      <c r="A98" s="65" t="s">
        <v>89</v>
      </c>
      <c r="B98" s="13" t="s">
        <v>90</v>
      </c>
      <c r="C98" s="13"/>
      <c r="D98" s="13"/>
      <c r="E98" s="13"/>
      <c r="F98" s="13"/>
      <c r="G98" s="14">
        <f>G99+G105</f>
        <v>351700</v>
      </c>
      <c r="H98" s="14">
        <f>H99+H105</f>
        <v>15000</v>
      </c>
      <c r="I98" s="14">
        <f>I99+I105</f>
        <v>57455</v>
      </c>
    </row>
    <row r="99" spans="1:9" s="68" customFormat="1" ht="15" hidden="1">
      <c r="A99" s="70" t="s">
        <v>91</v>
      </c>
      <c r="B99" s="16" t="s">
        <v>90</v>
      </c>
      <c r="C99" s="16" t="s">
        <v>11</v>
      </c>
      <c r="D99" s="23"/>
      <c r="E99" s="23"/>
      <c r="F99" s="23"/>
      <c r="G99" s="17">
        <f t="shared" ref="G99:I101" si="7">G100</f>
        <v>10000</v>
      </c>
      <c r="H99" s="17">
        <f t="shared" si="7"/>
        <v>5000</v>
      </c>
      <c r="I99" s="17">
        <f t="shared" si="7"/>
        <v>5000</v>
      </c>
    </row>
    <row r="100" spans="1:9" s="68" customFormat="1" ht="15" hidden="1">
      <c r="A100" s="71" t="s">
        <v>92</v>
      </c>
      <c r="B100" s="19" t="s">
        <v>90</v>
      </c>
      <c r="C100" s="19" t="s">
        <v>11</v>
      </c>
      <c r="D100" s="19" t="s">
        <v>133</v>
      </c>
      <c r="E100" s="19"/>
      <c r="F100" s="19"/>
      <c r="G100" s="20">
        <f t="shared" si="7"/>
        <v>10000</v>
      </c>
      <c r="H100" s="20">
        <f t="shared" si="7"/>
        <v>5000</v>
      </c>
      <c r="I100" s="20">
        <f t="shared" si="7"/>
        <v>5000</v>
      </c>
    </row>
    <row r="101" spans="1:9" s="68" customFormat="1" ht="18.75" hidden="1" customHeight="1">
      <c r="A101" s="32" t="s">
        <v>93</v>
      </c>
      <c r="B101" s="23" t="s">
        <v>90</v>
      </c>
      <c r="C101" s="23" t="s">
        <v>11</v>
      </c>
      <c r="D101" s="23" t="s">
        <v>157</v>
      </c>
      <c r="E101" s="19"/>
      <c r="F101" s="19"/>
      <c r="G101" s="20">
        <f t="shared" si="7"/>
        <v>10000</v>
      </c>
      <c r="H101" s="20">
        <f t="shared" si="7"/>
        <v>5000</v>
      </c>
      <c r="I101" s="20">
        <f t="shared" si="7"/>
        <v>5000</v>
      </c>
    </row>
    <row r="102" spans="1:9" s="68" customFormat="1" ht="30" hidden="1">
      <c r="A102" s="21" t="s">
        <v>31</v>
      </c>
      <c r="B102" s="19" t="s">
        <v>90</v>
      </c>
      <c r="C102" s="19" t="s">
        <v>11</v>
      </c>
      <c r="D102" s="19" t="s">
        <v>157</v>
      </c>
      <c r="E102" s="19" t="s">
        <v>28</v>
      </c>
      <c r="F102" s="19"/>
      <c r="G102" s="20">
        <f>G103+G104</f>
        <v>10000</v>
      </c>
      <c r="H102" s="20">
        <f>H103+H104</f>
        <v>5000</v>
      </c>
      <c r="I102" s="20">
        <f>I103+I104</f>
        <v>5000</v>
      </c>
    </row>
    <row r="103" spans="1:9" s="68" customFormat="1" ht="17.25" hidden="1" customHeight="1">
      <c r="A103" s="29" t="s">
        <v>36</v>
      </c>
      <c r="B103" s="19" t="s">
        <v>90</v>
      </c>
      <c r="C103" s="19" t="s">
        <v>11</v>
      </c>
      <c r="D103" s="19" t="s">
        <v>157</v>
      </c>
      <c r="E103" s="19" t="s">
        <v>28</v>
      </c>
      <c r="F103" s="19" t="s">
        <v>37</v>
      </c>
      <c r="G103" s="24">
        <v>10000</v>
      </c>
      <c r="H103" s="24">
        <v>5000</v>
      </c>
      <c r="I103" s="24">
        <v>5000</v>
      </c>
    </row>
    <row r="104" spans="1:9" s="72" customFormat="1" ht="17.25" hidden="1" customHeight="1">
      <c r="A104" s="21" t="s">
        <v>40</v>
      </c>
      <c r="B104" s="19" t="s">
        <v>90</v>
      </c>
      <c r="C104" s="19" t="s">
        <v>11</v>
      </c>
      <c r="D104" s="19" t="s">
        <v>157</v>
      </c>
      <c r="E104" s="19" t="s">
        <v>28</v>
      </c>
      <c r="F104" s="19" t="s">
        <v>41</v>
      </c>
      <c r="G104" s="44"/>
      <c r="H104" s="44"/>
      <c r="I104" s="44"/>
    </row>
    <row r="105" spans="1:9" s="72" customFormat="1" ht="18" hidden="1" customHeight="1">
      <c r="A105" s="73" t="s">
        <v>95</v>
      </c>
      <c r="B105" s="16" t="s">
        <v>90</v>
      </c>
      <c r="C105" s="16" t="s">
        <v>70</v>
      </c>
      <c r="D105" s="74"/>
      <c r="E105" s="74"/>
      <c r="F105" s="74"/>
      <c r="G105" s="75">
        <f>G106+G138</f>
        <v>341700</v>
      </c>
      <c r="H105" s="75">
        <f>H106+H138</f>
        <v>10000</v>
      </c>
      <c r="I105" s="75">
        <f>I106+I138</f>
        <v>52455</v>
      </c>
    </row>
    <row r="106" spans="1:9" s="72" customFormat="1" ht="18" hidden="1" customHeight="1">
      <c r="A106" s="76" t="s">
        <v>59</v>
      </c>
      <c r="B106" s="74" t="s">
        <v>90</v>
      </c>
      <c r="C106" s="74" t="s">
        <v>70</v>
      </c>
      <c r="D106" s="74" t="s">
        <v>133</v>
      </c>
      <c r="E106" s="19"/>
      <c r="F106" s="19"/>
      <c r="G106" s="75">
        <f>G107+G112+G117+G122</f>
        <v>341700</v>
      </c>
      <c r="H106" s="75">
        <f>H107+H112+H117+H122+H127</f>
        <v>10000</v>
      </c>
      <c r="I106" s="75">
        <f>I107+I112+I117+I122+I127</f>
        <v>52455</v>
      </c>
    </row>
    <row r="107" spans="1:9" s="72" customFormat="1" ht="18" hidden="1" customHeight="1">
      <c r="A107" s="77" t="s">
        <v>96</v>
      </c>
      <c r="B107" s="23" t="s">
        <v>90</v>
      </c>
      <c r="C107" s="23" t="s">
        <v>70</v>
      </c>
      <c r="D107" s="23" t="s">
        <v>98</v>
      </c>
      <c r="E107" s="23"/>
      <c r="F107" s="23"/>
      <c r="G107" s="27">
        <f>G108</f>
        <v>267700</v>
      </c>
      <c r="H107" s="27">
        <f>H108</f>
        <v>10000</v>
      </c>
      <c r="I107" s="27">
        <f>I108</f>
        <v>52455</v>
      </c>
    </row>
    <row r="108" spans="1:9" s="72" customFormat="1" ht="30" hidden="1">
      <c r="A108" s="21" t="s">
        <v>31</v>
      </c>
      <c r="B108" s="19" t="s">
        <v>90</v>
      </c>
      <c r="C108" s="19" t="s">
        <v>70</v>
      </c>
      <c r="D108" s="19" t="s">
        <v>98</v>
      </c>
      <c r="E108" s="19" t="s">
        <v>28</v>
      </c>
      <c r="F108" s="19"/>
      <c r="G108" s="20">
        <f>G109+G110+G111</f>
        <v>267700</v>
      </c>
      <c r="H108" s="20">
        <f>H109+H110+H111</f>
        <v>10000</v>
      </c>
      <c r="I108" s="20">
        <f>I109+I110+I111</f>
        <v>52455</v>
      </c>
    </row>
    <row r="109" spans="1:9" s="72" customFormat="1" ht="15" hidden="1">
      <c r="A109" s="78" t="s">
        <v>99</v>
      </c>
      <c r="B109" s="19" t="s">
        <v>90</v>
      </c>
      <c r="C109" s="19" t="s">
        <v>70</v>
      </c>
      <c r="D109" s="19" t="s">
        <v>98</v>
      </c>
      <c r="E109" s="19" t="s">
        <v>28</v>
      </c>
      <c r="F109" s="19" t="s">
        <v>35</v>
      </c>
      <c r="G109" s="24">
        <v>267700</v>
      </c>
      <c r="H109" s="24">
        <v>10000</v>
      </c>
      <c r="I109" s="24">
        <v>52455</v>
      </c>
    </row>
    <row r="110" spans="1:9" s="72" customFormat="1" ht="15" hidden="1">
      <c r="A110" s="29" t="s">
        <v>36</v>
      </c>
      <c r="B110" s="19" t="s">
        <v>90</v>
      </c>
      <c r="C110" s="19" t="s">
        <v>70</v>
      </c>
      <c r="D110" s="19" t="s">
        <v>98</v>
      </c>
      <c r="E110" s="19" t="s">
        <v>28</v>
      </c>
      <c r="F110" s="19" t="s">
        <v>37</v>
      </c>
      <c r="G110" s="24">
        <v>0</v>
      </c>
      <c r="H110" s="24">
        <v>0</v>
      </c>
      <c r="I110" s="24">
        <v>0</v>
      </c>
    </row>
    <row r="111" spans="1:9" s="72" customFormat="1" ht="18.75" hidden="1" customHeight="1">
      <c r="A111" s="21" t="s">
        <v>40</v>
      </c>
      <c r="B111" s="19" t="s">
        <v>90</v>
      </c>
      <c r="C111" s="19" t="s">
        <v>70</v>
      </c>
      <c r="D111" s="19" t="s">
        <v>98</v>
      </c>
      <c r="E111" s="19" t="s">
        <v>28</v>
      </c>
      <c r="F111" s="19" t="s">
        <v>41</v>
      </c>
      <c r="G111" s="24">
        <v>0</v>
      </c>
      <c r="H111" s="24">
        <v>0</v>
      </c>
      <c r="I111" s="24">
        <v>0</v>
      </c>
    </row>
    <row r="112" spans="1:9" s="72" customFormat="1" ht="30" hidden="1">
      <c r="A112" s="77" t="s">
        <v>100</v>
      </c>
      <c r="B112" s="23" t="s">
        <v>90</v>
      </c>
      <c r="C112" s="23" t="s">
        <v>70</v>
      </c>
      <c r="D112" s="23" t="s">
        <v>101</v>
      </c>
      <c r="E112" s="23"/>
      <c r="F112" s="23"/>
      <c r="G112" s="27">
        <f>G113</f>
        <v>0</v>
      </c>
      <c r="H112" s="27">
        <f>H113</f>
        <v>0</v>
      </c>
      <c r="I112" s="27">
        <f>I113</f>
        <v>0</v>
      </c>
    </row>
    <row r="113" spans="1:9" s="72" customFormat="1" ht="30" hidden="1">
      <c r="A113" s="21" t="s">
        <v>31</v>
      </c>
      <c r="B113" s="19" t="s">
        <v>90</v>
      </c>
      <c r="C113" s="19" t="s">
        <v>70</v>
      </c>
      <c r="D113" s="19" t="s">
        <v>101</v>
      </c>
      <c r="E113" s="19" t="s">
        <v>28</v>
      </c>
      <c r="F113" s="19"/>
      <c r="G113" s="20">
        <f>G114+G115+G116</f>
        <v>0</v>
      </c>
      <c r="H113" s="20">
        <f>H114+H115+H116</f>
        <v>0</v>
      </c>
      <c r="I113" s="20">
        <f>I114+I115+I116</f>
        <v>0</v>
      </c>
    </row>
    <row r="114" spans="1:9" s="72" customFormat="1" ht="1.5" customHeight="1">
      <c r="A114" s="29" t="s">
        <v>36</v>
      </c>
      <c r="B114" s="19" t="s">
        <v>90</v>
      </c>
      <c r="C114" s="19" t="s">
        <v>70</v>
      </c>
      <c r="D114" s="19" t="s">
        <v>101</v>
      </c>
      <c r="E114" s="19" t="s">
        <v>28</v>
      </c>
      <c r="F114" s="19" t="s">
        <v>37</v>
      </c>
      <c r="G114" s="24">
        <v>0</v>
      </c>
      <c r="H114" s="24">
        <v>0</v>
      </c>
      <c r="I114" s="24">
        <v>0</v>
      </c>
    </row>
    <row r="115" spans="1:9" s="72" customFormat="1" ht="16.5" hidden="1" customHeight="1">
      <c r="A115" s="29" t="s">
        <v>38</v>
      </c>
      <c r="B115" s="19" t="s">
        <v>90</v>
      </c>
      <c r="C115" s="19" t="s">
        <v>70</v>
      </c>
      <c r="D115" s="19" t="s">
        <v>101</v>
      </c>
      <c r="E115" s="19" t="s">
        <v>28</v>
      </c>
      <c r="F115" s="19" t="s">
        <v>39</v>
      </c>
      <c r="G115" s="24"/>
      <c r="H115" s="24"/>
      <c r="I115" s="24"/>
    </row>
    <row r="116" spans="1:9" s="72" customFormat="1" ht="16.5" hidden="1" customHeight="1">
      <c r="A116" s="21" t="s">
        <v>40</v>
      </c>
      <c r="B116" s="19" t="s">
        <v>90</v>
      </c>
      <c r="C116" s="19" t="s">
        <v>70</v>
      </c>
      <c r="D116" s="19" t="s">
        <v>101</v>
      </c>
      <c r="E116" s="19" t="s">
        <v>28</v>
      </c>
      <c r="F116" s="19" t="s">
        <v>41</v>
      </c>
      <c r="G116" s="24"/>
      <c r="H116" s="24"/>
      <c r="I116" s="24"/>
    </row>
    <row r="117" spans="1:9" s="72" customFormat="1" ht="18" hidden="1" customHeight="1">
      <c r="A117" s="77" t="s">
        <v>102</v>
      </c>
      <c r="B117" s="23" t="s">
        <v>90</v>
      </c>
      <c r="C117" s="23" t="s">
        <v>70</v>
      </c>
      <c r="D117" s="23" t="s">
        <v>158</v>
      </c>
      <c r="E117" s="23"/>
      <c r="F117" s="23"/>
      <c r="G117" s="27">
        <f>G118</f>
        <v>0</v>
      </c>
      <c r="H117" s="27">
        <f>H118</f>
        <v>0</v>
      </c>
      <c r="I117" s="27">
        <f>I118</f>
        <v>0</v>
      </c>
    </row>
    <row r="118" spans="1:9" s="72" customFormat="1" ht="30" hidden="1">
      <c r="A118" s="21" t="s">
        <v>31</v>
      </c>
      <c r="B118" s="19" t="s">
        <v>90</v>
      </c>
      <c r="C118" s="19" t="s">
        <v>70</v>
      </c>
      <c r="D118" s="19" t="s">
        <v>158</v>
      </c>
      <c r="E118" s="19" t="s">
        <v>28</v>
      </c>
      <c r="F118" s="19"/>
      <c r="G118" s="20">
        <f>G119+G120+G121</f>
        <v>0</v>
      </c>
      <c r="H118" s="20">
        <f>H119+H120+H121</f>
        <v>0</v>
      </c>
      <c r="I118" s="20">
        <f>I119+I120+I121</f>
        <v>0</v>
      </c>
    </row>
    <row r="119" spans="1:9" s="72" customFormat="1" ht="15" hidden="1">
      <c r="A119" s="29" t="s">
        <v>36</v>
      </c>
      <c r="B119" s="19" t="s">
        <v>90</v>
      </c>
      <c r="C119" s="19" t="s">
        <v>70</v>
      </c>
      <c r="D119" s="19" t="s">
        <v>158</v>
      </c>
      <c r="E119" s="19" t="s">
        <v>28</v>
      </c>
      <c r="F119" s="19" t="s">
        <v>37</v>
      </c>
      <c r="G119" s="24">
        <v>0</v>
      </c>
      <c r="H119" s="24">
        <v>0</v>
      </c>
      <c r="I119" s="24">
        <v>0</v>
      </c>
    </row>
    <row r="120" spans="1:9" s="72" customFormat="1" ht="15" hidden="1">
      <c r="A120" s="29" t="s">
        <v>38</v>
      </c>
      <c r="B120" s="19" t="s">
        <v>90</v>
      </c>
      <c r="C120" s="19" t="s">
        <v>70</v>
      </c>
      <c r="D120" s="19" t="s">
        <v>158</v>
      </c>
      <c r="E120" s="19" t="s">
        <v>28</v>
      </c>
      <c r="F120" s="19" t="s">
        <v>39</v>
      </c>
      <c r="G120" s="24">
        <v>0</v>
      </c>
      <c r="H120" s="24">
        <v>0</v>
      </c>
      <c r="I120" s="24">
        <v>0</v>
      </c>
    </row>
    <row r="121" spans="1:9" s="72" customFormat="1" ht="15" hidden="1">
      <c r="A121" s="21" t="s">
        <v>40</v>
      </c>
      <c r="B121" s="19" t="s">
        <v>90</v>
      </c>
      <c r="C121" s="19" t="s">
        <v>70</v>
      </c>
      <c r="D121" s="19" t="s">
        <v>158</v>
      </c>
      <c r="E121" s="19" t="s">
        <v>28</v>
      </c>
      <c r="F121" s="19" t="s">
        <v>41</v>
      </c>
      <c r="G121" s="24">
        <v>0</v>
      </c>
      <c r="H121" s="24">
        <v>0</v>
      </c>
      <c r="I121" s="24">
        <v>0</v>
      </c>
    </row>
    <row r="122" spans="1:9" s="72" customFormat="1" ht="15" hidden="1">
      <c r="A122" s="77" t="s">
        <v>103</v>
      </c>
      <c r="B122" s="23" t="s">
        <v>90</v>
      </c>
      <c r="C122" s="23" t="s">
        <v>70</v>
      </c>
      <c r="D122" s="23" t="s">
        <v>159</v>
      </c>
      <c r="E122" s="23"/>
      <c r="F122" s="23"/>
      <c r="G122" s="27">
        <f>G123</f>
        <v>74000</v>
      </c>
      <c r="H122" s="27">
        <f>H123</f>
        <v>0</v>
      </c>
      <c r="I122" s="27">
        <f>I123</f>
        <v>0</v>
      </c>
    </row>
    <row r="123" spans="1:9" s="72" customFormat="1" ht="30" hidden="1">
      <c r="A123" s="21" t="s">
        <v>31</v>
      </c>
      <c r="B123" s="19" t="s">
        <v>90</v>
      </c>
      <c r="C123" s="19" t="s">
        <v>70</v>
      </c>
      <c r="D123" s="19" t="s">
        <v>159</v>
      </c>
      <c r="E123" s="19" t="s">
        <v>28</v>
      </c>
      <c r="F123" s="19"/>
      <c r="G123" s="20">
        <f>G124+G125+G126</f>
        <v>74000</v>
      </c>
      <c r="H123" s="20">
        <f>H124+H125+H126</f>
        <v>0</v>
      </c>
      <c r="I123" s="20">
        <f>I124+I125+I126</f>
        <v>0</v>
      </c>
    </row>
    <row r="124" spans="1:9" s="72" customFormat="1" ht="15" hidden="1">
      <c r="A124" s="29" t="s">
        <v>36</v>
      </c>
      <c r="B124" s="19" t="s">
        <v>90</v>
      </c>
      <c r="C124" s="19" t="s">
        <v>70</v>
      </c>
      <c r="D124" s="19" t="s">
        <v>159</v>
      </c>
      <c r="E124" s="19" t="s">
        <v>28</v>
      </c>
      <c r="F124" s="19" t="s">
        <v>37</v>
      </c>
      <c r="G124" s="24">
        <v>44000</v>
      </c>
      <c r="H124" s="24">
        <v>0</v>
      </c>
      <c r="I124" s="24">
        <v>0</v>
      </c>
    </row>
    <row r="125" spans="1:9" s="72" customFormat="1" ht="15" hidden="1">
      <c r="A125" s="29" t="s">
        <v>38</v>
      </c>
      <c r="B125" s="19" t="s">
        <v>90</v>
      </c>
      <c r="C125" s="19" t="s">
        <v>70</v>
      </c>
      <c r="D125" s="19" t="s">
        <v>159</v>
      </c>
      <c r="E125" s="19" t="s">
        <v>28</v>
      </c>
      <c r="F125" s="19" t="s">
        <v>39</v>
      </c>
      <c r="G125" s="24">
        <v>0</v>
      </c>
      <c r="H125" s="24">
        <v>0</v>
      </c>
      <c r="I125" s="24">
        <v>0</v>
      </c>
    </row>
    <row r="126" spans="1:9" s="72" customFormat="1" ht="17.25" hidden="1" customHeight="1">
      <c r="A126" s="21" t="s">
        <v>40</v>
      </c>
      <c r="B126" s="19" t="s">
        <v>90</v>
      </c>
      <c r="C126" s="19" t="s">
        <v>70</v>
      </c>
      <c r="D126" s="19" t="s">
        <v>159</v>
      </c>
      <c r="E126" s="19" t="s">
        <v>28</v>
      </c>
      <c r="F126" s="19" t="s">
        <v>41</v>
      </c>
      <c r="G126" s="24">
        <v>30000</v>
      </c>
      <c r="H126" s="24">
        <v>0</v>
      </c>
      <c r="I126" s="24">
        <v>0</v>
      </c>
    </row>
    <row r="127" spans="1:9" s="72" customFormat="1" ht="30" hidden="1">
      <c r="A127" s="22" t="s">
        <v>84</v>
      </c>
      <c r="B127" s="23" t="s">
        <v>90</v>
      </c>
      <c r="C127" s="23" t="s">
        <v>70</v>
      </c>
      <c r="D127" s="23" t="s">
        <v>86</v>
      </c>
      <c r="E127" s="23"/>
      <c r="F127" s="23"/>
      <c r="G127" s="27">
        <f>G128+G133</f>
        <v>0</v>
      </c>
      <c r="H127" s="27">
        <f>H128+H133</f>
        <v>0</v>
      </c>
      <c r="I127" s="27">
        <f>I128+I133</f>
        <v>0</v>
      </c>
    </row>
    <row r="128" spans="1:9" s="72" customFormat="1" ht="30" hidden="1">
      <c r="A128" s="18" t="s">
        <v>27</v>
      </c>
      <c r="B128" s="19" t="s">
        <v>90</v>
      </c>
      <c r="C128" s="19" t="s">
        <v>70</v>
      </c>
      <c r="D128" s="19" t="s">
        <v>86</v>
      </c>
      <c r="E128" s="19" t="s">
        <v>105</v>
      </c>
      <c r="F128" s="19"/>
      <c r="G128" s="20">
        <f>G129+G130+G131+G132</f>
        <v>0</v>
      </c>
      <c r="H128" s="20">
        <f>H129+H130+H131+H132</f>
        <v>0</v>
      </c>
      <c r="I128" s="20">
        <f>I129+I130+I131+I132</f>
        <v>0</v>
      </c>
    </row>
    <row r="129" spans="1:9" s="72" customFormat="1" ht="15" hidden="1">
      <c r="A129" s="21" t="s">
        <v>87</v>
      </c>
      <c r="B129" s="19" t="s">
        <v>90</v>
      </c>
      <c r="C129" s="19" t="s">
        <v>70</v>
      </c>
      <c r="D129" s="19" t="s">
        <v>86</v>
      </c>
      <c r="E129" s="19" t="s">
        <v>105</v>
      </c>
      <c r="F129" s="19" t="s">
        <v>88</v>
      </c>
      <c r="G129" s="24"/>
      <c r="H129" s="24"/>
      <c r="I129" s="24"/>
    </row>
    <row r="130" spans="1:9" s="72" customFormat="1" ht="15" hidden="1">
      <c r="A130" s="21" t="s">
        <v>29</v>
      </c>
      <c r="B130" s="19" t="s">
        <v>90</v>
      </c>
      <c r="C130" s="19" t="s">
        <v>70</v>
      </c>
      <c r="D130" s="19" t="s">
        <v>86</v>
      </c>
      <c r="E130" s="19" t="s">
        <v>105</v>
      </c>
      <c r="F130" s="19" t="s">
        <v>30</v>
      </c>
      <c r="G130" s="24"/>
      <c r="H130" s="24"/>
      <c r="I130" s="24"/>
    </row>
    <row r="131" spans="1:9" s="72" customFormat="1" ht="15" hidden="1">
      <c r="A131" s="21" t="s">
        <v>38</v>
      </c>
      <c r="B131" s="19" t="s">
        <v>90</v>
      </c>
      <c r="C131" s="19" t="s">
        <v>70</v>
      </c>
      <c r="D131" s="19" t="s">
        <v>86</v>
      </c>
      <c r="E131" s="19" t="s">
        <v>105</v>
      </c>
      <c r="F131" s="19" t="s">
        <v>39</v>
      </c>
      <c r="G131" s="24"/>
      <c r="H131" s="24"/>
      <c r="I131" s="24"/>
    </row>
    <row r="132" spans="1:9" s="72" customFormat="1" ht="15" hidden="1">
      <c r="A132" s="21" t="s">
        <v>40</v>
      </c>
      <c r="B132" s="19" t="s">
        <v>90</v>
      </c>
      <c r="C132" s="19" t="s">
        <v>70</v>
      </c>
      <c r="D132" s="19" t="s">
        <v>86</v>
      </c>
      <c r="E132" s="19" t="s">
        <v>105</v>
      </c>
      <c r="F132" s="19" t="s">
        <v>41</v>
      </c>
      <c r="G132" s="24"/>
      <c r="H132" s="24"/>
      <c r="I132" s="24"/>
    </row>
    <row r="133" spans="1:9" s="72" customFormat="1" ht="18" hidden="1" customHeight="1">
      <c r="A133" s="21" t="s">
        <v>31</v>
      </c>
      <c r="B133" s="19" t="s">
        <v>90</v>
      </c>
      <c r="C133" s="19" t="s">
        <v>70</v>
      </c>
      <c r="D133" s="19" t="s">
        <v>86</v>
      </c>
      <c r="E133" s="19" t="s">
        <v>28</v>
      </c>
      <c r="F133" s="19"/>
      <c r="G133" s="20">
        <f>G134+G135+G136+G137</f>
        <v>0</v>
      </c>
      <c r="H133" s="20">
        <f>H134+H135+H136+H137</f>
        <v>0</v>
      </c>
      <c r="I133" s="20">
        <f>I134+I135+I136+I137</f>
        <v>0</v>
      </c>
    </row>
    <row r="134" spans="1:9" s="72" customFormat="1" ht="15.75" hidden="1" customHeight="1">
      <c r="A134" s="21" t="s">
        <v>87</v>
      </c>
      <c r="B134" s="19" t="s">
        <v>90</v>
      </c>
      <c r="C134" s="19" t="s">
        <v>70</v>
      </c>
      <c r="D134" s="19" t="s">
        <v>86</v>
      </c>
      <c r="E134" s="19" t="s">
        <v>28</v>
      </c>
      <c r="F134" s="19" t="s">
        <v>88</v>
      </c>
      <c r="G134" s="24">
        <v>0</v>
      </c>
      <c r="H134" s="24">
        <v>0</v>
      </c>
      <c r="I134" s="24">
        <v>0</v>
      </c>
    </row>
    <row r="135" spans="1:9" s="72" customFormat="1" ht="17.25" hidden="1" customHeight="1">
      <c r="A135" s="29" t="s">
        <v>36</v>
      </c>
      <c r="B135" s="19" t="s">
        <v>90</v>
      </c>
      <c r="C135" s="19" t="s">
        <v>70</v>
      </c>
      <c r="D135" s="19" t="s">
        <v>86</v>
      </c>
      <c r="E135" s="19" t="s">
        <v>28</v>
      </c>
      <c r="F135" s="19" t="s">
        <v>37</v>
      </c>
      <c r="G135" s="24">
        <v>0</v>
      </c>
      <c r="H135" s="24">
        <v>0</v>
      </c>
      <c r="I135" s="24">
        <v>0</v>
      </c>
    </row>
    <row r="136" spans="1:9" s="72" customFormat="1" ht="15" hidden="1">
      <c r="A136" s="29" t="s">
        <v>38</v>
      </c>
      <c r="B136" s="19" t="s">
        <v>90</v>
      </c>
      <c r="C136" s="19" t="s">
        <v>70</v>
      </c>
      <c r="D136" s="19" t="s">
        <v>86</v>
      </c>
      <c r="E136" s="19" t="s">
        <v>28</v>
      </c>
      <c r="F136" s="19" t="s">
        <v>39</v>
      </c>
      <c r="G136" s="24">
        <v>0</v>
      </c>
      <c r="H136" s="24">
        <v>0</v>
      </c>
      <c r="I136" s="24">
        <v>0</v>
      </c>
    </row>
    <row r="137" spans="1:9" s="72" customFormat="1" ht="32.25" hidden="1" customHeight="1">
      <c r="A137" s="21" t="s">
        <v>40</v>
      </c>
      <c r="B137" s="19" t="s">
        <v>90</v>
      </c>
      <c r="C137" s="19" t="s">
        <v>70</v>
      </c>
      <c r="D137" s="19" t="s">
        <v>86</v>
      </c>
      <c r="E137" s="19" t="s">
        <v>28</v>
      </c>
      <c r="F137" s="19" t="s">
        <v>41</v>
      </c>
      <c r="G137" s="24">
        <v>0</v>
      </c>
      <c r="H137" s="24">
        <v>0</v>
      </c>
      <c r="I137" s="24">
        <v>0</v>
      </c>
    </row>
    <row r="138" spans="1:9" s="72" customFormat="1" ht="33" hidden="1" customHeight="1">
      <c r="A138" s="79" t="s">
        <v>66</v>
      </c>
      <c r="B138" s="74" t="s">
        <v>90</v>
      </c>
      <c r="C138" s="74" t="s">
        <v>70</v>
      </c>
      <c r="D138" s="74" t="s">
        <v>106</v>
      </c>
      <c r="E138" s="19"/>
      <c r="F138" s="19"/>
      <c r="G138" s="75">
        <f t="shared" ref="G138:I140" si="8">G139</f>
        <v>0</v>
      </c>
      <c r="H138" s="75">
        <f t="shared" si="8"/>
        <v>0</v>
      </c>
      <c r="I138" s="75">
        <f t="shared" si="8"/>
        <v>0</v>
      </c>
    </row>
    <row r="139" spans="1:9" s="72" customFormat="1" ht="30" hidden="1">
      <c r="A139" s="21" t="s">
        <v>107</v>
      </c>
      <c r="B139" s="19" t="s">
        <v>90</v>
      </c>
      <c r="C139" s="19" t="s">
        <v>70</v>
      </c>
      <c r="D139" s="19" t="s">
        <v>108</v>
      </c>
      <c r="E139" s="19"/>
      <c r="F139" s="19"/>
      <c r="G139" s="20">
        <f t="shared" si="8"/>
        <v>0</v>
      </c>
      <c r="H139" s="20">
        <f t="shared" si="8"/>
        <v>0</v>
      </c>
      <c r="I139" s="20">
        <f t="shared" si="8"/>
        <v>0</v>
      </c>
    </row>
    <row r="140" spans="1:9" s="72" customFormat="1" ht="15" hidden="1" customHeight="1">
      <c r="A140" s="21" t="s">
        <v>31</v>
      </c>
      <c r="B140" s="19" t="s">
        <v>90</v>
      </c>
      <c r="C140" s="19" t="s">
        <v>70</v>
      </c>
      <c r="D140" s="19" t="s">
        <v>108</v>
      </c>
      <c r="E140" s="19" t="s">
        <v>28</v>
      </c>
      <c r="F140" s="19"/>
      <c r="G140" s="20">
        <f t="shared" si="8"/>
        <v>0</v>
      </c>
      <c r="H140" s="20">
        <f t="shared" si="8"/>
        <v>0</v>
      </c>
      <c r="I140" s="20">
        <f t="shared" si="8"/>
        <v>0</v>
      </c>
    </row>
    <row r="141" spans="1:9" s="72" customFormat="1" ht="15" hidden="1">
      <c r="A141" s="29" t="s">
        <v>36</v>
      </c>
      <c r="B141" s="19" t="s">
        <v>90</v>
      </c>
      <c r="C141" s="19" t="s">
        <v>70</v>
      </c>
      <c r="D141" s="19" t="s">
        <v>108</v>
      </c>
      <c r="E141" s="19" t="s">
        <v>28</v>
      </c>
      <c r="F141" s="19" t="s">
        <v>37</v>
      </c>
      <c r="G141" s="24">
        <v>0</v>
      </c>
      <c r="H141" s="24"/>
      <c r="I141" s="24"/>
    </row>
    <row r="142" spans="1:9" s="72" customFormat="1" ht="15" hidden="1">
      <c r="A142" s="80" t="s">
        <v>109</v>
      </c>
      <c r="B142" s="13" t="s">
        <v>110</v>
      </c>
      <c r="C142" s="13"/>
      <c r="D142" s="13"/>
      <c r="E142" s="13"/>
      <c r="F142" s="13"/>
      <c r="G142" s="14">
        <f t="shared" ref="G142:I145" si="9">G143</f>
        <v>65000</v>
      </c>
      <c r="H142" s="14">
        <f t="shared" si="9"/>
        <v>30000</v>
      </c>
      <c r="I142" s="14">
        <f t="shared" si="9"/>
        <v>30000</v>
      </c>
    </row>
    <row r="143" spans="1:9" s="72" customFormat="1" ht="14.25" hidden="1" customHeight="1">
      <c r="A143" s="81" t="s">
        <v>111</v>
      </c>
      <c r="B143" s="82" t="s">
        <v>110</v>
      </c>
      <c r="C143" s="82" t="s">
        <v>9</v>
      </c>
      <c r="D143" s="82"/>
      <c r="E143" s="82"/>
      <c r="F143" s="82"/>
      <c r="G143" s="20">
        <f t="shared" si="9"/>
        <v>65000</v>
      </c>
      <c r="H143" s="20">
        <f t="shared" si="9"/>
        <v>30000</v>
      </c>
      <c r="I143" s="20">
        <f t="shared" si="9"/>
        <v>30000</v>
      </c>
    </row>
    <row r="144" spans="1:9" s="72" customFormat="1" ht="19.5" hidden="1" customHeight="1">
      <c r="A144" s="83" t="s">
        <v>112</v>
      </c>
      <c r="B144" s="82" t="s">
        <v>110</v>
      </c>
      <c r="C144" s="82" t="s">
        <v>9</v>
      </c>
      <c r="D144" s="82" t="s">
        <v>113</v>
      </c>
      <c r="E144" s="82"/>
      <c r="F144" s="82"/>
      <c r="G144" s="20">
        <f t="shared" si="9"/>
        <v>65000</v>
      </c>
      <c r="H144" s="20">
        <f t="shared" si="9"/>
        <v>30000</v>
      </c>
      <c r="I144" s="20">
        <f t="shared" si="9"/>
        <v>30000</v>
      </c>
    </row>
    <row r="145" spans="1:9" s="72" customFormat="1" ht="30" hidden="1">
      <c r="A145" s="21" t="s">
        <v>114</v>
      </c>
      <c r="B145" s="82" t="s">
        <v>110</v>
      </c>
      <c r="C145" s="82" t="s">
        <v>9</v>
      </c>
      <c r="D145" s="82" t="s">
        <v>113</v>
      </c>
      <c r="E145" s="82"/>
      <c r="F145" s="82"/>
      <c r="G145" s="20">
        <f t="shared" si="9"/>
        <v>65000</v>
      </c>
      <c r="H145" s="20">
        <f t="shared" si="9"/>
        <v>30000</v>
      </c>
      <c r="I145" s="20">
        <f t="shared" si="9"/>
        <v>30000</v>
      </c>
    </row>
    <row r="146" spans="1:9" s="72" customFormat="1" ht="30" hidden="1">
      <c r="A146" s="21" t="s">
        <v>31</v>
      </c>
      <c r="B146" s="82" t="s">
        <v>110</v>
      </c>
      <c r="C146" s="82" t="s">
        <v>9</v>
      </c>
      <c r="D146" s="82" t="s">
        <v>113</v>
      </c>
      <c r="E146" s="82" t="s">
        <v>28</v>
      </c>
      <c r="F146" s="82"/>
      <c r="G146" s="20">
        <f>G147+G148</f>
        <v>65000</v>
      </c>
      <c r="H146" s="20">
        <f>H148+H147</f>
        <v>30000</v>
      </c>
      <c r="I146" s="20">
        <f>I147+I148</f>
        <v>30000</v>
      </c>
    </row>
    <row r="147" spans="1:9" s="72" customFormat="1" ht="15" hidden="1">
      <c r="A147" s="29" t="s">
        <v>36</v>
      </c>
      <c r="B147" s="82" t="s">
        <v>110</v>
      </c>
      <c r="C147" s="82" t="s">
        <v>9</v>
      </c>
      <c r="D147" s="82" t="s">
        <v>113</v>
      </c>
      <c r="E147" s="82" t="s">
        <v>28</v>
      </c>
      <c r="F147" s="82" t="s">
        <v>37</v>
      </c>
      <c r="G147" s="84">
        <v>10000</v>
      </c>
      <c r="H147" s="84">
        <v>0</v>
      </c>
      <c r="I147" s="84">
        <v>0</v>
      </c>
    </row>
    <row r="148" spans="1:9" s="72" customFormat="1" ht="16.5" hidden="1" customHeight="1">
      <c r="A148" s="78" t="s">
        <v>99</v>
      </c>
      <c r="B148" s="82" t="s">
        <v>110</v>
      </c>
      <c r="C148" s="82" t="s">
        <v>9</v>
      </c>
      <c r="D148" s="82" t="s">
        <v>113</v>
      </c>
      <c r="E148" s="82" t="s">
        <v>28</v>
      </c>
      <c r="F148" s="82" t="s">
        <v>35</v>
      </c>
      <c r="G148" s="24">
        <v>55000</v>
      </c>
      <c r="H148" s="24">
        <v>30000</v>
      </c>
      <c r="I148" s="24">
        <v>30000</v>
      </c>
    </row>
    <row r="149" spans="1:9" s="72" customFormat="1" ht="31.5" hidden="1" customHeight="1">
      <c r="A149" s="25" t="s">
        <v>116</v>
      </c>
      <c r="B149" s="85" t="s">
        <v>117</v>
      </c>
      <c r="C149" s="85" t="s">
        <v>70</v>
      </c>
      <c r="D149" s="82"/>
      <c r="E149" s="82"/>
      <c r="F149" s="82"/>
      <c r="G149" s="17">
        <f>G150+G154</f>
        <v>0</v>
      </c>
      <c r="H149" s="17">
        <f>H150+H154</f>
        <v>0</v>
      </c>
      <c r="I149" s="17">
        <f>I150+I154</f>
        <v>0</v>
      </c>
    </row>
    <row r="150" spans="1:9" s="72" customFormat="1" ht="16.5" hidden="1" customHeight="1">
      <c r="A150" s="34" t="s">
        <v>118</v>
      </c>
      <c r="B150" s="86" t="s">
        <v>117</v>
      </c>
      <c r="C150" s="86" t="s">
        <v>70</v>
      </c>
      <c r="D150" s="86" t="s">
        <v>119</v>
      </c>
      <c r="E150" s="86"/>
      <c r="F150" s="27"/>
      <c r="G150" s="27">
        <f t="shared" ref="G150:I152" si="10">G151</f>
        <v>0</v>
      </c>
      <c r="H150" s="27">
        <f t="shared" si="10"/>
        <v>0</v>
      </c>
      <c r="I150" s="27">
        <f t="shared" si="10"/>
        <v>0</v>
      </c>
    </row>
    <row r="151" spans="1:9" s="72" customFormat="1" ht="30" hidden="1">
      <c r="A151" s="26" t="s">
        <v>120</v>
      </c>
      <c r="B151" s="82" t="s">
        <v>117</v>
      </c>
      <c r="C151" s="82" t="s">
        <v>70</v>
      </c>
      <c r="D151" s="82" t="s">
        <v>121</v>
      </c>
      <c r="E151" s="82"/>
      <c r="F151" s="20"/>
      <c r="G151" s="20">
        <f t="shared" si="10"/>
        <v>0</v>
      </c>
      <c r="H151" s="20">
        <f t="shared" si="10"/>
        <v>0</v>
      </c>
      <c r="I151" s="20">
        <f t="shared" si="10"/>
        <v>0</v>
      </c>
    </row>
    <row r="152" spans="1:9" s="72" customFormat="1" ht="15" hidden="1">
      <c r="A152" s="18" t="s">
        <v>53</v>
      </c>
      <c r="B152" s="82" t="s">
        <v>117</v>
      </c>
      <c r="C152" s="82" t="s">
        <v>70</v>
      </c>
      <c r="D152" s="82" t="s">
        <v>121</v>
      </c>
      <c r="E152" s="82" t="s">
        <v>54</v>
      </c>
      <c r="F152" s="82"/>
      <c r="G152" s="20">
        <f t="shared" si="10"/>
        <v>0</v>
      </c>
      <c r="H152" s="20">
        <f t="shared" si="10"/>
        <v>0</v>
      </c>
      <c r="I152" s="20">
        <f t="shared" si="10"/>
        <v>0</v>
      </c>
    </row>
    <row r="153" spans="1:9" s="72" customFormat="1" ht="15" hidden="1">
      <c r="A153" s="18" t="s">
        <v>122</v>
      </c>
      <c r="B153" s="82" t="s">
        <v>117</v>
      </c>
      <c r="C153" s="82" t="s">
        <v>70</v>
      </c>
      <c r="D153" s="82" t="s">
        <v>121</v>
      </c>
      <c r="E153" s="82" t="s">
        <v>54</v>
      </c>
      <c r="F153" s="82" t="s">
        <v>123</v>
      </c>
      <c r="G153" s="24"/>
      <c r="H153" s="24"/>
      <c r="I153" s="24"/>
    </row>
    <row r="154" spans="1:9" s="72" customFormat="1" ht="15" hidden="1">
      <c r="A154" s="22" t="s">
        <v>124</v>
      </c>
      <c r="B154" s="86" t="s">
        <v>117</v>
      </c>
      <c r="C154" s="86" t="s">
        <v>70</v>
      </c>
      <c r="D154" s="86" t="s">
        <v>125</v>
      </c>
      <c r="E154" s="86"/>
      <c r="F154" s="86"/>
      <c r="G154" s="27">
        <f t="shared" ref="G154:I156" si="11">G155</f>
        <v>0</v>
      </c>
      <c r="H154" s="27">
        <f t="shared" si="11"/>
        <v>0</v>
      </c>
      <c r="I154" s="27">
        <f t="shared" si="11"/>
        <v>0</v>
      </c>
    </row>
    <row r="155" spans="1:9" s="72" customFormat="1" ht="18" hidden="1" customHeight="1">
      <c r="A155" s="21" t="s">
        <v>126</v>
      </c>
      <c r="B155" s="82" t="s">
        <v>117</v>
      </c>
      <c r="C155" s="82" t="s">
        <v>70</v>
      </c>
      <c r="D155" s="82" t="s">
        <v>127</v>
      </c>
      <c r="E155" s="82"/>
      <c r="F155" s="82"/>
      <c r="G155" s="20">
        <f t="shared" si="11"/>
        <v>0</v>
      </c>
      <c r="H155" s="20">
        <f t="shared" si="11"/>
        <v>0</v>
      </c>
      <c r="I155" s="20">
        <f t="shared" si="11"/>
        <v>0</v>
      </c>
    </row>
    <row r="156" spans="1:9" s="72" customFormat="1" ht="30" hidden="1">
      <c r="A156" s="21" t="s">
        <v>128</v>
      </c>
      <c r="B156" s="82" t="s">
        <v>117</v>
      </c>
      <c r="C156" s="82" t="s">
        <v>70</v>
      </c>
      <c r="D156" s="82" t="s">
        <v>127</v>
      </c>
      <c r="E156" s="82" t="s">
        <v>129</v>
      </c>
      <c r="F156" s="82"/>
      <c r="G156" s="20">
        <f t="shared" si="11"/>
        <v>0</v>
      </c>
      <c r="H156" s="20">
        <f t="shared" si="11"/>
        <v>0</v>
      </c>
      <c r="I156" s="20">
        <f t="shared" si="11"/>
        <v>0</v>
      </c>
    </row>
    <row r="157" spans="1:9" s="72" customFormat="1" ht="33.75" hidden="1" customHeight="1">
      <c r="A157" s="21" t="s">
        <v>130</v>
      </c>
      <c r="B157" s="82" t="s">
        <v>117</v>
      </c>
      <c r="C157" s="82" t="s">
        <v>70</v>
      </c>
      <c r="D157" s="82" t="s">
        <v>127</v>
      </c>
      <c r="E157" s="82" t="s">
        <v>129</v>
      </c>
      <c r="F157" s="82" t="s">
        <v>123</v>
      </c>
      <c r="G157" s="24">
        <v>0</v>
      </c>
      <c r="H157" s="24">
        <v>0</v>
      </c>
      <c r="I157" s="24">
        <v>0</v>
      </c>
    </row>
    <row r="158" spans="1:9" s="72" customFormat="1" ht="14.25" hidden="1">
      <c r="A158" s="58" t="s">
        <v>131</v>
      </c>
      <c r="B158" s="13" t="s">
        <v>49</v>
      </c>
      <c r="C158" s="13"/>
      <c r="D158" s="13"/>
      <c r="E158" s="13"/>
      <c r="F158" s="13"/>
      <c r="G158" s="14">
        <f t="shared" ref="G158:I162" si="12">G159</f>
        <v>0</v>
      </c>
      <c r="H158" s="14">
        <f t="shared" si="12"/>
        <v>0</v>
      </c>
      <c r="I158" s="14">
        <f t="shared" si="12"/>
        <v>0</v>
      </c>
    </row>
    <row r="159" spans="1:9" s="72" customFormat="1" ht="15" hidden="1">
      <c r="A159" s="21" t="s">
        <v>132</v>
      </c>
      <c r="B159" s="82" t="s">
        <v>49</v>
      </c>
      <c r="C159" s="82" t="s">
        <v>90</v>
      </c>
      <c r="D159" s="82"/>
      <c r="E159" s="82"/>
      <c r="F159" s="82"/>
      <c r="G159" s="20">
        <f t="shared" si="12"/>
        <v>0</v>
      </c>
      <c r="H159" s="20">
        <f t="shared" si="12"/>
        <v>0</v>
      </c>
      <c r="I159" s="20">
        <f t="shared" si="12"/>
        <v>0</v>
      </c>
    </row>
    <row r="160" spans="1:9" s="72" customFormat="1" ht="19.5" hidden="1" customHeight="1">
      <c r="A160" s="21" t="s">
        <v>59</v>
      </c>
      <c r="B160" s="82" t="s">
        <v>49</v>
      </c>
      <c r="C160" s="82" t="s">
        <v>90</v>
      </c>
      <c r="D160" s="82" t="s">
        <v>133</v>
      </c>
      <c r="E160" s="82"/>
      <c r="F160" s="82"/>
      <c r="G160" s="20">
        <f t="shared" si="12"/>
        <v>0</v>
      </c>
      <c r="H160" s="20">
        <f t="shared" si="12"/>
        <v>0</v>
      </c>
      <c r="I160" s="20">
        <f t="shared" si="12"/>
        <v>0</v>
      </c>
    </row>
    <row r="161" spans="1:9" s="72" customFormat="1" ht="30" hidden="1">
      <c r="A161" s="21" t="s">
        <v>114</v>
      </c>
      <c r="B161" s="82" t="s">
        <v>49</v>
      </c>
      <c r="C161" s="82" t="s">
        <v>90</v>
      </c>
      <c r="D161" s="82" t="s">
        <v>113</v>
      </c>
      <c r="E161" s="82"/>
      <c r="F161" s="82"/>
      <c r="G161" s="20">
        <f t="shared" si="12"/>
        <v>0</v>
      </c>
      <c r="H161" s="20">
        <f t="shared" si="12"/>
        <v>0</v>
      </c>
      <c r="I161" s="20">
        <f t="shared" si="12"/>
        <v>0</v>
      </c>
    </row>
    <row r="162" spans="1:9" s="72" customFormat="1" ht="30" hidden="1">
      <c r="A162" s="21" t="s">
        <v>31</v>
      </c>
      <c r="B162" s="82" t="s">
        <v>49</v>
      </c>
      <c r="C162" s="82" t="s">
        <v>90</v>
      </c>
      <c r="D162" s="82" t="s">
        <v>113</v>
      </c>
      <c r="E162" s="82" t="s">
        <v>28</v>
      </c>
      <c r="F162" s="82"/>
      <c r="G162" s="20">
        <f t="shared" si="12"/>
        <v>0</v>
      </c>
      <c r="H162" s="20">
        <f t="shared" si="12"/>
        <v>0</v>
      </c>
      <c r="I162" s="20">
        <f t="shared" si="12"/>
        <v>0</v>
      </c>
    </row>
    <row r="163" spans="1:9" s="72" customFormat="1" ht="17.25" hidden="1" customHeight="1">
      <c r="A163" s="29" t="s">
        <v>44</v>
      </c>
      <c r="B163" s="82" t="s">
        <v>49</v>
      </c>
      <c r="C163" s="82" t="s">
        <v>90</v>
      </c>
      <c r="D163" s="82" t="s">
        <v>113</v>
      </c>
      <c r="E163" s="82" t="s">
        <v>28</v>
      </c>
      <c r="F163" s="82" t="s">
        <v>45</v>
      </c>
      <c r="G163" s="24">
        <v>0</v>
      </c>
      <c r="H163" s="24">
        <v>0</v>
      </c>
      <c r="I163" s="24">
        <v>0</v>
      </c>
    </row>
    <row r="164" spans="1:9" s="72" customFormat="1" ht="15.75" hidden="1">
      <c r="A164" s="87" t="s">
        <v>134</v>
      </c>
      <c r="B164" s="88" t="s">
        <v>117</v>
      </c>
      <c r="C164" s="88"/>
      <c r="D164" s="88"/>
      <c r="E164" s="13"/>
      <c r="F164" s="14"/>
      <c r="G164" s="14">
        <f>G165+G167</f>
        <v>257000</v>
      </c>
      <c r="H164" s="14">
        <f>H165+H167</f>
        <v>25755</v>
      </c>
      <c r="I164" s="14">
        <f>I165+I167</f>
        <v>63000</v>
      </c>
    </row>
    <row r="165" spans="1:9" s="72" customFormat="1" ht="15" hidden="1">
      <c r="A165" s="25" t="s">
        <v>135</v>
      </c>
      <c r="B165" s="85" t="s">
        <v>117</v>
      </c>
      <c r="C165" s="85" t="s">
        <v>9</v>
      </c>
      <c r="D165" s="85"/>
      <c r="E165" s="82"/>
      <c r="F165" s="20"/>
      <c r="G165" s="20">
        <f>G166</f>
        <v>153000</v>
      </c>
      <c r="H165" s="20">
        <f>H166</f>
        <v>20000</v>
      </c>
      <c r="I165" s="20">
        <f>I166</f>
        <v>53000</v>
      </c>
    </row>
    <row r="166" spans="1:9" ht="20.25" hidden="1" customHeight="1">
      <c r="A166" s="21" t="s">
        <v>160</v>
      </c>
      <c r="B166" s="82" t="s">
        <v>117</v>
      </c>
      <c r="C166" s="82" t="s">
        <v>9</v>
      </c>
      <c r="D166" s="82" t="s">
        <v>51</v>
      </c>
      <c r="E166" s="82" t="s">
        <v>136</v>
      </c>
      <c r="F166" s="82" t="s">
        <v>137</v>
      </c>
      <c r="G166" s="20">
        <v>153000</v>
      </c>
      <c r="H166" s="20">
        <v>20000</v>
      </c>
      <c r="I166" s="20">
        <v>53000</v>
      </c>
    </row>
    <row r="167" spans="1:9" ht="30" hidden="1">
      <c r="A167" s="21" t="s">
        <v>161</v>
      </c>
      <c r="B167" s="82" t="s">
        <v>117</v>
      </c>
      <c r="C167" s="82" t="s">
        <v>9</v>
      </c>
      <c r="D167" s="82" t="s">
        <v>139</v>
      </c>
      <c r="E167" s="82"/>
      <c r="F167" s="20"/>
      <c r="G167" s="20">
        <f>G168</f>
        <v>104000</v>
      </c>
      <c r="H167" s="20">
        <f>H168</f>
        <v>5755</v>
      </c>
      <c r="I167" s="20">
        <v>10000</v>
      </c>
    </row>
    <row r="168" spans="1:9" ht="15" hidden="1">
      <c r="A168" s="68" t="s">
        <v>140</v>
      </c>
      <c r="B168" s="82" t="s">
        <v>117</v>
      </c>
      <c r="C168" s="82" t="s">
        <v>9</v>
      </c>
      <c r="D168" s="82" t="s">
        <v>139</v>
      </c>
      <c r="E168" s="82" t="s">
        <v>129</v>
      </c>
      <c r="F168" s="82" t="s">
        <v>123</v>
      </c>
      <c r="G168" s="20">
        <v>104000</v>
      </c>
      <c r="H168" s="20">
        <v>5755</v>
      </c>
      <c r="I168" s="20">
        <v>10000</v>
      </c>
    </row>
    <row r="169" spans="1:9" ht="15">
      <c r="A169" s="95" t="s">
        <v>143</v>
      </c>
      <c r="B169" s="96"/>
      <c r="C169" s="97"/>
      <c r="D169" s="97"/>
      <c r="E169" s="97"/>
      <c r="F169" s="97"/>
      <c r="G169" s="98">
        <f>G61+G62+G64</f>
        <v>109000</v>
      </c>
      <c r="H169" s="98">
        <f>H61+H62+H64</f>
        <v>121000</v>
      </c>
      <c r="I169" s="98">
        <f>I61+I62+I64</f>
        <v>123400</v>
      </c>
    </row>
    <row r="170" spans="1:9" ht="14.25">
      <c r="A170" s="99"/>
      <c r="B170" s="100"/>
      <c r="C170" s="100"/>
      <c r="D170" s="100"/>
      <c r="E170" s="100"/>
      <c r="F170" s="100"/>
      <c r="G170" s="100"/>
      <c r="H170" s="99"/>
    </row>
    <row r="171" spans="1:9" ht="14.25">
      <c r="A171" s="99"/>
      <c r="B171" s="100"/>
      <c r="C171" s="100"/>
      <c r="D171" s="100"/>
      <c r="E171" s="100"/>
      <c r="F171" s="100"/>
      <c r="G171" s="100"/>
      <c r="H171" s="99"/>
    </row>
    <row r="172" spans="1:9" ht="14.25">
      <c r="A172" s="99"/>
      <c r="B172" s="100"/>
      <c r="C172" s="100"/>
      <c r="D172" s="100"/>
      <c r="E172" s="100"/>
      <c r="F172" s="100"/>
      <c r="G172" s="100"/>
      <c r="H172" s="99"/>
    </row>
    <row r="173" spans="1:9" ht="14.25">
      <c r="A173" s="99"/>
      <c r="B173" s="100"/>
      <c r="C173" s="100"/>
      <c r="D173" s="100"/>
      <c r="E173" s="100"/>
      <c r="F173" s="100"/>
      <c r="G173" s="100"/>
      <c r="H173" s="99"/>
    </row>
    <row r="174" spans="1:9">
      <c r="H174" s="101"/>
    </row>
    <row r="175" spans="1:9">
      <c r="H175" s="101"/>
    </row>
    <row r="176" spans="1:9">
      <c r="H176" s="101"/>
    </row>
    <row r="177" spans="8:8">
      <c r="H177" s="101"/>
    </row>
    <row r="178" spans="8:8">
      <c r="H178" s="101"/>
    </row>
    <row r="179" spans="8:8">
      <c r="H179" s="101"/>
    </row>
    <row r="180" spans="8:8">
      <c r="H180" s="101"/>
    </row>
    <row r="181" spans="8:8">
      <c r="H181" s="101"/>
    </row>
    <row r="182" spans="8:8">
      <c r="H182" s="101"/>
    </row>
    <row r="183" spans="8:8">
      <c r="H183" s="101"/>
    </row>
    <row r="184" spans="8:8">
      <c r="H184" s="101"/>
    </row>
    <row r="185" spans="8:8">
      <c r="H185" s="101"/>
    </row>
    <row r="186" spans="8:8">
      <c r="H186" s="101"/>
    </row>
    <row r="187" spans="8:8">
      <c r="H187" s="101"/>
    </row>
    <row r="188" spans="8:8">
      <c r="H188" s="101"/>
    </row>
    <row r="189" spans="8:8">
      <c r="H189" s="101"/>
    </row>
    <row r="190" spans="8:8">
      <c r="H190" s="101"/>
    </row>
    <row r="191" spans="8:8">
      <c r="H191" s="101"/>
    </row>
    <row r="192" spans="8:8">
      <c r="H192" s="101"/>
    </row>
    <row r="193" spans="8:8">
      <c r="H193" s="101"/>
    </row>
    <row r="194" spans="8:8">
      <c r="H194" s="101"/>
    </row>
    <row r="195" spans="8:8">
      <c r="H195" s="101"/>
    </row>
    <row r="196" spans="8:8">
      <c r="H196" s="101"/>
    </row>
    <row r="197" spans="8:8">
      <c r="H197" s="101"/>
    </row>
    <row r="198" spans="8:8">
      <c r="H198" s="101"/>
    </row>
    <row r="199" spans="8:8">
      <c r="H199" s="101"/>
    </row>
    <row r="200" spans="8:8">
      <c r="H200" s="101"/>
    </row>
    <row r="201" spans="8:8">
      <c r="H201" s="101"/>
    </row>
    <row r="202" spans="8:8">
      <c r="H202" s="101"/>
    </row>
    <row r="203" spans="8:8">
      <c r="H203" s="101"/>
    </row>
    <row r="204" spans="8:8">
      <c r="H204" s="101"/>
    </row>
    <row r="205" spans="8:8">
      <c r="H205" s="101"/>
    </row>
    <row r="206" spans="8:8">
      <c r="H206" s="101"/>
    </row>
    <row r="207" spans="8:8">
      <c r="H207" s="101"/>
    </row>
    <row r="208" spans="8:8">
      <c r="H208" s="101"/>
    </row>
    <row r="209" spans="8:8">
      <c r="H209" s="101"/>
    </row>
    <row r="210" spans="8:8">
      <c r="H210" s="101"/>
    </row>
    <row r="211" spans="8:8">
      <c r="H211" s="101"/>
    </row>
    <row r="212" spans="8:8">
      <c r="H212" s="101"/>
    </row>
    <row r="213" spans="8:8">
      <c r="H213" s="101"/>
    </row>
    <row r="214" spans="8:8">
      <c r="H214" s="101"/>
    </row>
    <row r="215" spans="8:8">
      <c r="H215" s="101"/>
    </row>
    <row r="216" spans="8:8">
      <c r="H216" s="101"/>
    </row>
    <row r="217" spans="8:8">
      <c r="H217" s="101"/>
    </row>
    <row r="218" spans="8:8">
      <c r="H218" s="101"/>
    </row>
    <row r="219" spans="8:8">
      <c r="H219" s="101"/>
    </row>
    <row r="220" spans="8:8">
      <c r="H220" s="101"/>
    </row>
    <row r="221" spans="8:8">
      <c r="H221" s="101"/>
    </row>
    <row r="222" spans="8:8">
      <c r="H222" s="101"/>
    </row>
    <row r="223" spans="8:8">
      <c r="H223" s="101"/>
    </row>
    <row r="224" spans="8:8">
      <c r="H224" s="101"/>
    </row>
  </sheetData>
  <sheetProtection selectLockedCells="1" selectUnlockedCells="1"/>
  <mergeCells count="2">
    <mergeCell ref="A1:I1"/>
    <mergeCell ref="A2:I2"/>
  </mergeCells>
  <pageMargins left="0.6694444444444444" right="0.31527777777777777" top="0.74791666666666667" bottom="0.51180555555555551" header="0.51180555555555551" footer="0.51180555555555551"/>
  <pageSetup paperSize="9" scale="80" firstPageNumber="0" orientation="landscape" horizontalDpi="300" verticalDpi="300" r:id="rId1"/>
  <headerFooter alignWithMargins="0">
    <oddFooter>&amp;R&amp;8&amp;Z&amp;F_&amp;A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первонач</vt:lpstr>
      <vt:lpstr>вус</vt:lpstr>
      <vt:lpstr>вус!Excel_BuiltIn_Print_Area_3</vt:lpstr>
      <vt:lpstr>первонач!Excel_BuiltIn_Print_Area_3</vt:lpstr>
      <vt:lpstr>вус!Область_печати</vt:lpstr>
      <vt:lpstr>первонач!Область_печати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2022-02-21T12:40:08Z</cp:lastPrinted>
  <dcterms:created xsi:type="dcterms:W3CDTF">2018-01-18T12:57:10Z</dcterms:created>
  <dcterms:modified xsi:type="dcterms:W3CDTF">2022-04-13T06:51:38Z</dcterms:modified>
</cp:coreProperties>
</file>